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Becker R01 CM Implementation\_CM Exposure and Competence\Example CM sessions for practice\"/>
    </mc:Choice>
  </mc:AlternateContent>
  <bookViews>
    <workbookView xWindow="0" yWindow="0" windowWidth="28800" windowHeight="12300" firstSheet="1" activeTab="1"/>
  </bookViews>
  <sheets>
    <sheet name="Choices" sheetId="3" state="hidden" r:id="rId1"/>
    <sheet name="Feedback Report" sheetId="1" r:id="rId2"/>
    <sheet name="Feedback Report (2 pages)" sheetId="5" r:id="rId3"/>
    <sheet name="Scoring Sheet" sheetId="2" state="hidden" r:id="rId4"/>
  </sheets>
  <definedNames>
    <definedName name="_xlnm.Print_Area" localSheetId="1">'Feedback Report'!$A$1:$Q$37</definedName>
    <definedName name="_xlnm.Print_Area" localSheetId="2">'Feedback Report (2 pages)'!$A$1:$Q$74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8" i="2" l="1"/>
  <c r="T17" i="2"/>
  <c r="T16" i="2"/>
  <c r="T15" i="2"/>
  <c r="T14" i="2"/>
  <c r="T13" i="2"/>
  <c r="T12" i="2"/>
  <c r="T11" i="2"/>
  <c r="T10" i="2"/>
  <c r="T9" i="2"/>
  <c r="S18" i="2"/>
  <c r="S17" i="2"/>
  <c r="S16" i="2"/>
  <c r="S15" i="2"/>
  <c r="S14" i="2"/>
  <c r="S13" i="2"/>
  <c r="S12" i="2"/>
  <c r="S11" i="2"/>
  <c r="S10" i="2"/>
  <c r="S9" i="2"/>
  <c r="R18" i="2"/>
  <c r="R17" i="2"/>
  <c r="R16" i="2"/>
  <c r="R15" i="2"/>
  <c r="R14" i="2"/>
  <c r="R13" i="2"/>
  <c r="R12" i="2"/>
  <c r="R11" i="2"/>
  <c r="R10" i="2"/>
  <c r="R9" i="2"/>
  <c r="Q18" i="2"/>
  <c r="Q17" i="2"/>
  <c r="Q16" i="2"/>
  <c r="Q15" i="2"/>
  <c r="Q14" i="2"/>
  <c r="Q13" i="2"/>
  <c r="Q12" i="2"/>
  <c r="Q11" i="2"/>
  <c r="Q10" i="2"/>
  <c r="Q9" i="2"/>
  <c r="P18" i="2"/>
  <c r="P17" i="2"/>
  <c r="P16" i="2"/>
  <c r="P15" i="2"/>
  <c r="P14" i="2"/>
  <c r="P13" i="2"/>
  <c r="P12" i="2"/>
  <c r="P11" i="2"/>
  <c r="P10" i="2"/>
  <c r="P9" i="2"/>
  <c r="O18" i="2"/>
  <c r="O17" i="2"/>
  <c r="O16" i="2"/>
  <c r="O15" i="2"/>
  <c r="O14" i="2"/>
  <c r="O13" i="2"/>
  <c r="O12" i="2"/>
  <c r="O11" i="2"/>
  <c r="O10" i="2"/>
  <c r="O9" i="2"/>
  <c r="N18" i="2"/>
  <c r="N17" i="2"/>
  <c r="N16" i="2"/>
  <c r="N15" i="2"/>
  <c r="N14" i="2"/>
  <c r="N13" i="2"/>
  <c r="N12" i="2"/>
  <c r="N11" i="2"/>
  <c r="N10" i="2"/>
  <c r="N9" i="2"/>
  <c r="K25" i="2"/>
  <c r="J25" i="2"/>
  <c r="I25" i="2"/>
  <c r="H25" i="2"/>
  <c r="G25" i="2"/>
  <c r="F25" i="2"/>
  <c r="E25" i="2"/>
  <c r="K24" i="2"/>
  <c r="K23" i="2"/>
  <c r="K22" i="2"/>
  <c r="K21" i="2"/>
  <c r="K20" i="2"/>
  <c r="J24" i="2"/>
  <c r="J23" i="2"/>
  <c r="J22" i="2"/>
  <c r="J21" i="2"/>
  <c r="J20" i="2"/>
  <c r="I24" i="2"/>
  <c r="I23" i="2"/>
  <c r="I22" i="2"/>
  <c r="I21" i="2"/>
  <c r="I20" i="2"/>
  <c r="H24" i="2"/>
  <c r="H23" i="2"/>
  <c r="H22" i="2"/>
  <c r="H21" i="2"/>
  <c r="H20" i="2"/>
  <c r="G24" i="2"/>
  <c r="G23" i="2"/>
  <c r="G22" i="2"/>
  <c r="G21" i="2"/>
  <c r="G20" i="2"/>
  <c r="F24" i="2"/>
  <c r="F23" i="2"/>
  <c r="F22" i="2"/>
  <c r="F21" i="2"/>
  <c r="F20" i="2"/>
  <c r="E24" i="2"/>
  <c r="E23" i="2"/>
  <c r="E22" i="2"/>
  <c r="E21" i="2"/>
  <c r="E20" i="2"/>
  <c r="K18" i="2"/>
  <c r="K17" i="2"/>
  <c r="K16" i="2"/>
  <c r="K15" i="2"/>
  <c r="K14" i="2"/>
  <c r="K13" i="2"/>
  <c r="K12" i="2"/>
  <c r="K11" i="2"/>
  <c r="K10" i="2"/>
  <c r="K9" i="2"/>
  <c r="J18" i="2"/>
  <c r="J17" i="2"/>
  <c r="J16" i="2"/>
  <c r="J15" i="2"/>
  <c r="J14" i="2"/>
  <c r="J13" i="2"/>
  <c r="J12" i="2"/>
  <c r="J11" i="2"/>
  <c r="J10" i="2"/>
  <c r="J9" i="2"/>
  <c r="I18" i="2"/>
  <c r="I17" i="2"/>
  <c r="I16" i="2"/>
  <c r="I15" i="2"/>
  <c r="I14" i="2"/>
  <c r="I13" i="2"/>
  <c r="I12" i="2"/>
  <c r="I11" i="2"/>
  <c r="I10" i="2"/>
  <c r="I9" i="2"/>
  <c r="H18" i="2"/>
  <c r="H17" i="2"/>
  <c r="H16" i="2"/>
  <c r="H15" i="2"/>
  <c r="H14" i="2"/>
  <c r="H13" i="2"/>
  <c r="H12" i="2"/>
  <c r="H11" i="2"/>
  <c r="H10" i="2"/>
  <c r="H9" i="2"/>
  <c r="G18" i="2"/>
  <c r="G17" i="2"/>
  <c r="G16" i="2"/>
  <c r="G15" i="2"/>
  <c r="G14" i="2"/>
  <c r="G13" i="2"/>
  <c r="G12" i="2"/>
  <c r="G11" i="2"/>
  <c r="G10" i="2"/>
  <c r="G9" i="2"/>
  <c r="F18" i="2"/>
  <c r="F17" i="2"/>
  <c r="F16" i="2"/>
  <c r="F15" i="2"/>
  <c r="F14" i="2"/>
  <c r="F13" i="2"/>
  <c r="F12" i="2"/>
  <c r="F11" i="2"/>
  <c r="F10" i="2"/>
  <c r="F9" i="2"/>
  <c r="E10" i="2"/>
  <c r="E11" i="2"/>
  <c r="E12" i="2"/>
  <c r="E13" i="2"/>
  <c r="E14" i="2"/>
  <c r="E15" i="2"/>
  <c r="E16" i="2"/>
  <c r="E17" i="2"/>
  <c r="E18" i="2"/>
  <c r="E9" i="2"/>
  <c r="W11" i="2" l="1"/>
  <c r="AA11" i="2" s="1"/>
  <c r="W18" i="2"/>
  <c r="AA18" i="2" s="1"/>
  <c r="V15" i="2"/>
  <c r="Z15" i="2" s="1"/>
  <c r="V16" i="2"/>
  <c r="Z16" i="2" s="1"/>
  <c r="V18" i="2"/>
  <c r="Z18" i="2" s="1"/>
  <c r="W16" i="2"/>
  <c r="AA16" i="2" s="1"/>
  <c r="V13" i="2"/>
  <c r="Z13" i="2" s="1"/>
  <c r="V17" i="2"/>
  <c r="Z17" i="2" s="1"/>
  <c r="S20" i="2"/>
  <c r="W10" i="2"/>
  <c r="AA10" i="2" s="1"/>
  <c r="W14" i="2"/>
  <c r="AA14" i="2" s="1"/>
  <c r="W15" i="2"/>
  <c r="AA15" i="2" s="1"/>
  <c r="W12" i="2"/>
  <c r="AA12" i="2" s="1"/>
  <c r="W9" i="2"/>
  <c r="AA9" i="2" s="1"/>
  <c r="W13" i="2"/>
  <c r="AA13" i="2" s="1"/>
  <c r="W17" i="2"/>
  <c r="AA17" i="2" s="1"/>
  <c r="V12" i="2"/>
  <c r="Z12" i="2" s="1"/>
  <c r="V14" i="2"/>
  <c r="Z14" i="2" s="1"/>
  <c r="V10" i="2"/>
  <c r="V9" i="2"/>
  <c r="V11" i="2"/>
  <c r="Z11" i="2" s="1"/>
  <c r="X13" i="2" l="1"/>
  <c r="X17" i="2"/>
  <c r="X18" i="2"/>
  <c r="X15" i="2"/>
  <c r="X14" i="2"/>
  <c r="X16" i="2"/>
  <c r="AA19" i="2"/>
  <c r="AA20" i="2" s="1"/>
  <c r="X12" i="2"/>
  <c r="X11" i="2"/>
  <c r="X10" i="2"/>
  <c r="Z10" i="2"/>
  <c r="X9" i="2"/>
  <c r="Z9" i="2"/>
  <c r="Z19" i="2" l="1"/>
  <c r="Z20" i="2" s="1"/>
  <c r="Z21" i="2" s="1"/>
  <c r="Z22" i="2" s="1"/>
  <c r="S24" i="2" s="1"/>
  <c r="S22" i="2"/>
</calcChain>
</file>

<file path=xl/sharedStrings.xml><?xml version="1.0" encoding="utf-8"?>
<sst xmlns="http://schemas.openxmlformats.org/spreadsheetml/2006/main" count="139" uniqueCount="88">
  <si>
    <t>MI Style or Spirit</t>
  </si>
  <si>
    <t>Open-ended Questions</t>
  </si>
  <si>
    <t>Affirmations of Strengths &amp; Self Efficacy</t>
  </si>
  <si>
    <t>Reflective Statements</t>
  </si>
  <si>
    <t>Fostering Collaboration</t>
  </si>
  <si>
    <t>Motivation to Change</t>
  </si>
  <si>
    <t>Developing Discrepancies</t>
  </si>
  <si>
    <t>Pros, Cons, and Ambivalence</t>
  </si>
  <si>
    <t>Change Planning Discussion</t>
  </si>
  <si>
    <t>Client-centered Problem Discussion and Feedback</t>
  </si>
  <si>
    <t>Unsolicited Advice, Directions, &amp; Feedback</t>
  </si>
  <si>
    <t>Emphasize Abstinence</t>
  </si>
  <si>
    <t>Direct Confrontation</t>
  </si>
  <si>
    <t>Powerlessness, Loss of Control</t>
  </si>
  <si>
    <t>Asserting Authority</t>
  </si>
  <si>
    <t>Closed-ended Questions </t>
  </si>
  <si>
    <t>#</t>
  </si>
  <si>
    <t>ADHERENCE RATINGS*</t>
  </si>
  <si>
    <t>NA</t>
  </si>
  <si>
    <t>COMPETENCE RATINGS**</t>
  </si>
  <si>
    <t>Feedback report for motivational interviewing-based brief intervention</t>
  </si>
  <si>
    <t>Site ID</t>
  </si>
  <si>
    <t>Staff ID</t>
  </si>
  <si>
    <t>Staff Name</t>
  </si>
  <si>
    <t>Sample Number</t>
  </si>
  <si>
    <t>Sample Date</t>
  </si>
  <si>
    <t>Review Date</t>
  </si>
  <si>
    <t>MI CONSISTENT ITEMS</t>
  </si>
  <si>
    <t>MI INCONSISTENT ITEMS</t>
  </si>
  <si>
    <t>RATING SUMMARY</t>
  </si>
  <si>
    <t>INCONSISTENCY SCORE</t>
  </si>
  <si>
    <t>QUALITY SCORE</t>
  </si>
  <si>
    <t>PROFICIENCY 
DEMONSTRATED</t>
  </si>
  <si>
    <t>X</t>
  </si>
  <si>
    <t>Adherence</t>
  </si>
  <si>
    <t>Competence</t>
  </si>
  <si>
    <t>Adherence*Competence</t>
  </si>
  <si>
    <t>Adherence 4+</t>
  </si>
  <si>
    <t>Competence 4+</t>
  </si>
  <si>
    <t>Sum</t>
  </si>
  <si>
    <t>5+</t>
  </si>
  <si>
    <t>Total</t>
  </si>
  <si>
    <t>Proficiency</t>
  </si>
  <si>
    <t>Feedback Report for Contingency Management</t>
  </si>
  <si>
    <t>CM Items</t>
  </si>
  <si>
    <t>General Items</t>
  </si>
  <si>
    <t>Staff ID:</t>
  </si>
  <si>
    <t>Staff Name:</t>
  </si>
  <si>
    <t>Submission Date:</t>
  </si>
  <si>
    <t>Review Date:</t>
  </si>
  <si>
    <t>Month:</t>
  </si>
  <si>
    <t>901-202</t>
  </si>
  <si>
    <t>Liz Ball</t>
  </si>
  <si>
    <t>Bal_JS_AUG19</t>
  </si>
  <si>
    <t>August 2019</t>
  </si>
  <si>
    <t>Discuss how many prize draws were earned at this session</t>
  </si>
  <si>
    <t>Discuss how many prize draws would be possible at the next CM session, if the patient meets the agreed-upon attendance target</t>
  </si>
  <si>
    <t>Administer reinforcement</t>
  </si>
  <si>
    <t>Assess the patient’s desire for prizes</t>
  </si>
  <si>
    <t>Compliment/praise the patient’s efforts toward meeting the attendance target</t>
  </si>
  <si>
    <t>Tie attendance and the CM program to abstinence and other treatment goals</t>
  </si>
  <si>
    <t xml:space="preserve">General skillfulness/effectiveness </t>
  </si>
  <si>
    <t xml:space="preserve">Maintaining sessions structure </t>
  </si>
  <si>
    <t>Empathy</t>
  </si>
  <si>
    <t>YES</t>
  </si>
  <si>
    <t>Average:</t>
  </si>
  <si>
    <t>None.</t>
  </si>
  <si>
    <t>Sample ID:</t>
  </si>
  <si>
    <t>Item-specific comments:</t>
  </si>
  <si>
    <t>CM Rating Scale</t>
  </si>
  <si>
    <r>
      <rPr>
        <b/>
        <sz val="14"/>
        <color theme="1"/>
        <rFont val="Calibri"/>
        <family val="2"/>
        <scheme val="minor"/>
      </rPr>
      <t xml:space="preserve">CM Rating Scale: </t>
    </r>
    <r>
      <rPr>
        <sz val="14"/>
        <color theme="1"/>
        <rFont val="Calibri"/>
        <family val="2"/>
        <scheme val="minor"/>
      </rPr>
      <t>1 = Very Poor; 2 = Poor; 3 = Barely Acceptable; 4 = Adequate; 5 = Good; 6 = Very Good; 7 = Excellent</t>
    </r>
  </si>
  <si>
    <t>Item-specific comments go here.</t>
  </si>
  <si>
    <t>CM Skill Demonstrated?</t>
  </si>
  <si>
    <t>Overall comments:</t>
  </si>
  <si>
    <r>
      <rPr>
        <b/>
        <sz val="14"/>
        <color theme="1"/>
        <rFont val="Calibri"/>
        <family val="2"/>
        <scheme val="minor"/>
      </rPr>
      <t xml:space="preserve">CM Skill Demonstrated: </t>
    </r>
    <r>
      <rPr>
        <sz val="14"/>
        <color theme="1"/>
        <rFont val="Calibri"/>
        <family val="2"/>
        <scheme val="minor"/>
      </rPr>
      <t>Average of 5.8 or higher across all 9 categories</t>
    </r>
  </si>
  <si>
    <t xml:space="preserve">General comments go here. General comments go here. General comments go here. General comments go here. General comments go here. General comments go here. General comments go here. General comments go here. General comments go here. General comments go here. General comments go here. General comments go here. General comments go here. General comments go here. General comments go here. General comments go here. General comments go here. General comments go here. General comments go here. General comments go here. General comments go here. General comments go here. </t>
  </si>
  <si>
    <t>Project MIMIC Target Met?</t>
  </si>
  <si>
    <r>
      <rPr>
        <b/>
        <sz val="14"/>
        <color theme="1"/>
        <rFont val="Calibri"/>
        <family val="2"/>
        <scheme val="minor"/>
      </rPr>
      <t>Project MIMIC Target:</t>
    </r>
    <r>
      <rPr>
        <sz val="14"/>
        <color theme="1"/>
        <rFont val="Calibri"/>
        <family val="2"/>
        <scheme val="minor"/>
      </rPr>
      <t xml:space="preserve"> Average of 5.8 or higher across all 9 categories. This is intended to be a stretch goal corresponding with exemplary skills!</t>
    </r>
  </si>
  <si>
    <t>NO</t>
  </si>
  <si>
    <t>Kimberly Yap</t>
  </si>
  <si>
    <t>Yap_SM_AUG19</t>
  </si>
  <si>
    <t>October 2019</t>
  </si>
  <si>
    <t>703-104</t>
  </si>
  <si>
    <t xml:space="preserve">Said "you've been here all week getting your doses and you're here today" which was fairly clear. Could have been more clear about specific attendance target (e.g., your goal is to dose every day and attend 1 counseling session). Also said incorrect number of draws. </t>
  </si>
  <si>
    <t xml:space="preserve">Very clear about increasing number of draws. Said "if you keep doing all of your dosing." Could have been more specific (e.g., if you dose every day and attend 1 session). </t>
  </si>
  <si>
    <t xml:space="preserve">Great job tying attendance to abstinence and other treatment goals. Be sure to create a strong connection between attendance, the CM program, and these other treatment goals. Linkage to the CM program is a key part of this item. </t>
  </si>
  <si>
    <t>Empathy towards the patient's experiences was very nice. However, it is vital to CM that you always administer the correct number of draws (in this case 1 vs. 5). Also be sure to count the number of draws out loud, place the draws back in the bowl, and show enthusiasm for small prizes.</t>
  </si>
  <si>
    <t>Overall, you conveyed excellent warmth and empathy. Be sure to reset the number of draws, even when it is difficult, to ensure the best quality of care for your patient.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</si>
</sst>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yy"/>
    <numFmt numFmtId="165" formatCode="0.0"/>
  </numFmts>
  <fonts count="13" x14ac:knownFonts="1">
    <font>
      <sz val="11"/>
      <color theme="1"/>
      <name val="Calibri"/>
      <family val="2"/>
      <scheme val="minor"/>
    </font>
    <font>
      <sz val="12"/>
      <color theme="1"/>
      <name val="Arial"/>
      <family val="2"/>
    </font>
    <font>
      <b/>
      <sz val="12"/>
      <color theme="0"/>
      <name val="Arial"/>
      <family val="2"/>
    </font>
    <font>
      <b/>
      <sz val="12"/>
      <color theme="1"/>
      <name val="Arial"/>
      <family val="2"/>
    </font>
    <font>
      <sz val="14"/>
      <color theme="1"/>
      <name val="Calibri"/>
      <family val="2"/>
      <scheme val="minor"/>
    </font>
    <font>
      <sz val="16"/>
      <color theme="1"/>
      <name val="Calibri"/>
      <family val="2"/>
      <scheme val="minor"/>
    </font>
    <font>
      <b/>
      <sz val="16"/>
      <name val="Calibri"/>
      <family val="2"/>
      <scheme val="minor"/>
    </font>
    <font>
      <sz val="16"/>
      <name val="Calibri"/>
      <family val="2"/>
      <scheme val="minor"/>
    </font>
    <font>
      <sz val="14"/>
      <color rgb="FF000000"/>
      <name val="Calibri"/>
      <family val="2"/>
      <scheme val="minor"/>
    </font>
    <font>
      <b/>
      <sz val="16"/>
      <color theme="1"/>
      <name val="Calibri"/>
      <family val="2"/>
      <scheme val="minor"/>
    </font>
    <font>
      <b/>
      <sz val="26"/>
      <color theme="1"/>
      <name val="Calibri"/>
      <family val="2"/>
      <scheme val="minor"/>
    </font>
    <font>
      <b/>
      <sz val="14"/>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4" tint="0.79998168889431442"/>
        <bgColor indexed="64"/>
      </patternFill>
    </fill>
  </fills>
  <borders count="20">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ck">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1">
    <xf numFmtId="0" fontId="0" fillId="0" borderId="0"/>
  </cellStyleXfs>
  <cellXfs count="106">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horizontal="left"/>
    </xf>
    <xf numFmtId="1" fontId="1" fillId="0" borderId="0" xfId="0" applyNumberFormat="1" applyFont="1" applyAlignment="1">
      <alignment horizontal="center"/>
    </xf>
    <xf numFmtId="0" fontId="2" fillId="2" borderId="0" xfId="0" applyFont="1" applyFill="1" applyAlignment="1">
      <alignment horizontal="center" vertical="center"/>
    </xf>
    <xf numFmtId="0" fontId="1" fillId="2" borderId="0" xfId="0" applyFont="1" applyFill="1"/>
    <xf numFmtId="0" fontId="3" fillId="0" borderId="0" xfId="0" applyFont="1"/>
    <xf numFmtId="0" fontId="3" fillId="0" borderId="0" xfId="0" applyFont="1" applyAlignment="1">
      <alignment horizontal="center" vertical="center"/>
    </xf>
    <xf numFmtId="1" fontId="2" fillId="2" borderId="0" xfId="0" applyNumberFormat="1" applyFont="1" applyFill="1" applyAlignment="1">
      <alignment horizontal="center"/>
    </xf>
    <xf numFmtId="0" fontId="1" fillId="0" borderId="4" xfId="0" applyFont="1" applyBorder="1" applyAlignment="1">
      <alignment horizontal="center" vertical="center"/>
    </xf>
    <xf numFmtId="0" fontId="1" fillId="0" borderId="4" xfId="0" applyFont="1" applyBorder="1" applyAlignment="1">
      <alignment horizontal="left" vertical="center"/>
    </xf>
    <xf numFmtId="1" fontId="1" fillId="0" borderId="4" xfId="0" applyNumberFormat="1" applyFont="1" applyBorder="1" applyAlignment="1">
      <alignment horizontal="center" vertical="center"/>
    </xf>
    <xf numFmtId="0" fontId="1" fillId="0" borderId="5" xfId="0" applyFont="1" applyBorder="1" applyAlignment="1">
      <alignment horizontal="center" vertical="center"/>
    </xf>
    <xf numFmtId="0" fontId="1" fillId="0" borderId="5" xfId="0" applyFont="1" applyBorder="1" applyAlignment="1">
      <alignment horizontal="left" vertical="center"/>
    </xf>
    <xf numFmtId="1" fontId="1" fillId="0" borderId="5" xfId="0" applyNumberFormat="1" applyFont="1" applyBorder="1" applyAlignment="1">
      <alignment horizontal="center" vertical="center"/>
    </xf>
    <xf numFmtId="0" fontId="1" fillId="0" borderId="6" xfId="0" applyFont="1" applyBorder="1" applyAlignment="1">
      <alignment horizontal="center" vertical="center"/>
    </xf>
    <xf numFmtId="0" fontId="1" fillId="0" borderId="6" xfId="0" applyFont="1" applyBorder="1" applyAlignment="1">
      <alignment horizontal="left" vertical="center"/>
    </xf>
    <xf numFmtId="1" fontId="1" fillId="0" borderId="6" xfId="0" applyNumberFormat="1" applyFont="1" applyBorder="1" applyAlignment="1">
      <alignment horizontal="center" vertical="center"/>
    </xf>
    <xf numFmtId="0" fontId="1" fillId="0" borderId="7" xfId="0" applyFont="1" applyBorder="1" applyAlignment="1">
      <alignment horizontal="center" vertical="center"/>
    </xf>
    <xf numFmtId="49" fontId="0" fillId="0" borderId="0" xfId="0" applyNumberFormat="1" applyAlignment="1">
      <alignment horizontal="center"/>
    </xf>
    <xf numFmtId="0" fontId="1" fillId="0" borderId="0" xfId="0" applyFont="1" applyAlignment="1">
      <alignment horizontal="center"/>
    </xf>
    <xf numFmtId="0" fontId="1" fillId="0" borderId="0" xfId="0" applyFont="1" applyAlignment="1">
      <alignment horizontal="center" vertical="center"/>
    </xf>
    <xf numFmtId="0" fontId="4" fillId="0" borderId="4" xfId="0" applyFont="1" applyBorder="1" applyAlignment="1">
      <alignment horizontal="center" vertical="center"/>
    </xf>
    <xf numFmtId="0" fontId="4" fillId="0" borderId="4" xfId="0" applyFont="1" applyBorder="1" applyAlignment="1" applyProtection="1">
      <alignment horizontal="center" vertical="center"/>
      <protection locked="0"/>
    </xf>
    <xf numFmtId="0" fontId="1" fillId="0" borderId="0" xfId="0" applyFont="1" applyAlignment="1">
      <alignment vertical="center"/>
    </xf>
    <xf numFmtId="0" fontId="4" fillId="0" borderId="8" xfId="0" applyFont="1" applyBorder="1" applyAlignment="1">
      <alignment horizontal="center" vertical="center"/>
    </xf>
    <xf numFmtId="0" fontId="1" fillId="0" borderId="0" xfId="0" applyFont="1" applyAlignment="1"/>
    <xf numFmtId="0" fontId="9" fillId="0" borderId="0" xfId="0" applyFont="1" applyAlignment="1">
      <alignment horizontal="right" vertical="center"/>
    </xf>
    <xf numFmtId="0" fontId="5" fillId="0" borderId="0" xfId="0" applyFont="1" applyAlignment="1">
      <alignment horizontal="left" vertical="center"/>
    </xf>
    <xf numFmtId="0" fontId="5" fillId="0" borderId="0" xfId="0" applyFont="1" applyAlignment="1">
      <alignment vertical="center"/>
    </xf>
    <xf numFmtId="0" fontId="1" fillId="0" borderId="0" xfId="0" applyFont="1" applyBorder="1"/>
    <xf numFmtId="0" fontId="7" fillId="0" borderId="0" xfId="0" applyFont="1" applyFill="1" applyBorder="1"/>
    <xf numFmtId="0" fontId="1" fillId="0" borderId="0" xfId="0" applyFont="1" applyFill="1"/>
    <xf numFmtId="49" fontId="5" fillId="0" borderId="0" xfId="0" applyNumberFormat="1" applyFont="1" applyAlignment="1">
      <alignment horizontal="left" vertical="center"/>
    </xf>
    <xf numFmtId="164" fontId="5" fillId="0" borderId="0" xfId="0" applyNumberFormat="1" applyFont="1" applyAlignment="1">
      <alignment horizontal="left" vertical="center"/>
    </xf>
    <xf numFmtId="0" fontId="10" fillId="0" borderId="0" xfId="0" applyFont="1" applyAlignment="1">
      <alignment horizontal="center" vertical="center"/>
    </xf>
    <xf numFmtId="0" fontId="4" fillId="0" borderId="0" xfId="0" applyFont="1" applyBorder="1" applyAlignment="1">
      <alignment horizontal="left" vertical="top" indent="1"/>
    </xf>
    <xf numFmtId="0" fontId="1" fillId="0" borderId="0" xfId="0" applyFont="1" applyAlignment="1">
      <alignment horizontal="center"/>
    </xf>
    <xf numFmtId="0" fontId="1" fillId="0" borderId="0" xfId="0" applyFont="1" applyAlignment="1">
      <alignment horizontal="center" vertical="center"/>
    </xf>
    <xf numFmtId="0" fontId="6" fillId="4" borderId="4" xfId="0" applyFont="1" applyFill="1" applyBorder="1" applyAlignment="1">
      <alignment horizontal="center" vertical="center"/>
    </xf>
    <xf numFmtId="0" fontId="12" fillId="0" borderId="8" xfId="0" applyFont="1" applyBorder="1" applyAlignment="1">
      <alignment horizontal="center" vertical="center"/>
    </xf>
    <xf numFmtId="0" fontId="12" fillId="0" borderId="4" xfId="0" applyFont="1" applyBorder="1" applyAlignment="1">
      <alignment horizontal="center" vertical="center"/>
    </xf>
    <xf numFmtId="0" fontId="6" fillId="4" borderId="4" xfId="0" applyFont="1" applyFill="1" applyBorder="1" applyAlignment="1">
      <alignment horizontal="center" vertical="center"/>
    </xf>
    <xf numFmtId="165" fontId="6" fillId="3" borderId="13" xfId="0" applyNumberFormat="1" applyFont="1" applyFill="1" applyBorder="1" applyAlignment="1">
      <alignment horizontal="center" vertical="center" wrapText="1"/>
    </xf>
    <xf numFmtId="165" fontId="6" fillId="3" borderId="14" xfId="0" applyNumberFormat="1" applyFont="1" applyFill="1" applyBorder="1" applyAlignment="1">
      <alignment horizontal="center" vertical="center" wrapText="1"/>
    </xf>
    <xf numFmtId="165" fontId="6" fillId="3" borderId="15" xfId="0" applyNumberFormat="1" applyFont="1" applyFill="1" applyBorder="1" applyAlignment="1">
      <alignment horizontal="center" vertical="center" wrapText="1"/>
    </xf>
    <xf numFmtId="1" fontId="6" fillId="0" borderId="4" xfId="0" applyNumberFormat="1" applyFont="1" applyFill="1" applyBorder="1" applyAlignment="1">
      <alignment horizontal="center" vertical="center" wrapText="1"/>
    </xf>
    <xf numFmtId="1" fontId="6" fillId="3" borderId="16" xfId="0" applyNumberFormat="1" applyFont="1" applyFill="1" applyBorder="1" applyAlignment="1">
      <alignment horizontal="center" vertical="center" wrapText="1"/>
    </xf>
    <xf numFmtId="1" fontId="6" fillId="3" borderId="17" xfId="0" applyNumberFormat="1" applyFont="1" applyFill="1" applyBorder="1" applyAlignment="1">
      <alignment horizontal="center" vertical="center" wrapText="1"/>
    </xf>
    <xf numFmtId="1" fontId="6" fillId="3" borderId="18" xfId="0" applyNumberFormat="1" applyFont="1" applyFill="1" applyBorder="1" applyAlignment="1">
      <alignment horizontal="center" vertical="center" wrapText="1"/>
    </xf>
    <xf numFmtId="1" fontId="6" fillId="3" borderId="10" xfId="0" applyNumberFormat="1" applyFont="1" applyFill="1" applyBorder="1" applyAlignment="1">
      <alignment horizontal="center" vertical="center" wrapText="1"/>
    </xf>
    <xf numFmtId="1" fontId="6" fillId="3" borderId="11" xfId="0" applyNumberFormat="1" applyFont="1" applyFill="1" applyBorder="1" applyAlignment="1">
      <alignment horizontal="center" vertical="center" wrapText="1"/>
    </xf>
    <xf numFmtId="1" fontId="6" fillId="3" borderId="12" xfId="0" applyNumberFormat="1" applyFont="1" applyFill="1" applyBorder="1" applyAlignment="1">
      <alignment horizontal="center" vertical="center" wrapText="1"/>
    </xf>
    <xf numFmtId="0" fontId="10" fillId="0" borderId="0" xfId="0" applyFont="1" applyAlignment="1">
      <alignment horizontal="center" vertical="center"/>
    </xf>
    <xf numFmtId="0" fontId="12" fillId="0" borderId="4" xfId="0" applyFont="1" applyBorder="1" applyAlignment="1">
      <alignment horizontal="left" vertical="center" wrapText="1" indent="1"/>
    </xf>
    <xf numFmtId="1" fontId="6" fillId="0" borderId="4" xfId="0" applyNumberFormat="1" applyFont="1" applyFill="1" applyBorder="1" applyAlignment="1">
      <alignment horizontal="center" vertical="center"/>
    </xf>
    <xf numFmtId="0" fontId="4" fillId="0" borderId="4" xfId="0" applyFont="1" applyBorder="1" applyAlignment="1">
      <alignment horizontal="left" vertical="center" indent="1"/>
    </xf>
    <xf numFmtId="0" fontId="6" fillId="4" borderId="13"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15" xfId="0" applyFont="1" applyFill="1" applyBorder="1" applyAlignment="1">
      <alignment horizontal="center" vertical="center"/>
    </xf>
    <xf numFmtId="0" fontId="12" fillId="0" borderId="16" xfId="0" applyFont="1" applyBorder="1" applyAlignment="1">
      <alignment horizontal="left" vertical="top" wrapText="1" indent="1"/>
    </xf>
    <xf numFmtId="0" fontId="12" fillId="0" borderId="17" xfId="0" applyFont="1" applyBorder="1" applyAlignment="1">
      <alignment horizontal="left" vertical="top" wrapText="1" indent="1"/>
    </xf>
    <xf numFmtId="0" fontId="12" fillId="0" borderId="18" xfId="0" applyFont="1" applyBorder="1" applyAlignment="1">
      <alignment horizontal="left" vertical="top" wrapText="1" indent="1"/>
    </xf>
    <xf numFmtId="0" fontId="12" fillId="0" borderId="19" xfId="0" applyFont="1" applyBorder="1" applyAlignment="1">
      <alignment horizontal="left" vertical="top" wrapText="1" indent="1"/>
    </xf>
    <xf numFmtId="0" fontId="12" fillId="0" borderId="0" xfId="0" applyFont="1" applyBorder="1" applyAlignment="1">
      <alignment horizontal="left" vertical="top" wrapText="1" indent="1"/>
    </xf>
    <xf numFmtId="0" fontId="12" fillId="0" borderId="9" xfId="0" applyFont="1" applyBorder="1" applyAlignment="1">
      <alignment horizontal="left" vertical="top" wrapText="1" indent="1"/>
    </xf>
    <xf numFmtId="0" fontId="12" fillId="0" borderId="10"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12" xfId="0" applyFont="1" applyBorder="1" applyAlignment="1">
      <alignment horizontal="left" vertical="top" wrapText="1" indent="1"/>
    </xf>
    <xf numFmtId="0" fontId="6" fillId="4" borderId="13" xfId="0" applyFont="1" applyFill="1" applyBorder="1" applyAlignment="1">
      <alignment horizontal="left" vertical="center" indent="1"/>
    </xf>
    <xf numFmtId="0" fontId="6" fillId="4" borderId="14" xfId="0" applyFont="1" applyFill="1" applyBorder="1" applyAlignment="1">
      <alignment horizontal="left" vertical="center" indent="1"/>
    </xf>
    <xf numFmtId="0" fontId="6" fillId="4" borderId="15" xfId="0" applyFont="1" applyFill="1" applyBorder="1" applyAlignment="1">
      <alignment horizontal="left" vertical="center" indent="1"/>
    </xf>
    <xf numFmtId="0" fontId="8" fillId="0" borderId="13" xfId="0" applyFont="1" applyBorder="1" applyAlignment="1">
      <alignment horizontal="left" vertical="center" wrapText="1" indent="1"/>
    </xf>
    <xf numFmtId="0" fontId="8" fillId="0" borderId="14" xfId="0" applyFont="1" applyBorder="1" applyAlignment="1">
      <alignment horizontal="left" vertical="center" wrapText="1" indent="1"/>
    </xf>
    <xf numFmtId="0" fontId="8" fillId="0" borderId="15" xfId="0" applyFont="1" applyBorder="1" applyAlignment="1">
      <alignment horizontal="left" vertical="center" wrapText="1" indent="1"/>
    </xf>
    <xf numFmtId="0" fontId="4" fillId="0" borderId="13" xfId="0" applyFont="1" applyBorder="1" applyAlignment="1">
      <alignment horizontal="left" vertical="center" wrapText="1" indent="1"/>
    </xf>
    <xf numFmtId="0" fontId="4" fillId="0" borderId="14" xfId="0" applyFont="1" applyBorder="1" applyAlignment="1">
      <alignment horizontal="left" vertical="center" wrapText="1" indent="1"/>
    </xf>
    <xf numFmtId="0" fontId="4" fillId="0" borderId="15" xfId="0" applyFont="1" applyBorder="1" applyAlignment="1">
      <alignment horizontal="left" vertical="center" wrapText="1" indent="1"/>
    </xf>
    <xf numFmtId="0" fontId="4" fillId="0" borderId="13" xfId="0" applyFont="1" applyBorder="1" applyAlignment="1">
      <alignment horizontal="left" vertical="center" indent="1"/>
    </xf>
    <xf numFmtId="0" fontId="4" fillId="0" borderId="14" xfId="0" applyFont="1" applyBorder="1" applyAlignment="1">
      <alignment horizontal="left" vertical="center" indent="1"/>
    </xf>
    <xf numFmtId="0" fontId="4" fillId="0" borderId="15" xfId="0" applyFont="1" applyBorder="1" applyAlignment="1">
      <alignment horizontal="left" vertical="center" indent="1"/>
    </xf>
    <xf numFmtId="0" fontId="9" fillId="4" borderId="13" xfId="0" applyFont="1" applyFill="1" applyBorder="1" applyAlignment="1">
      <alignment horizontal="left" vertical="center" indent="1"/>
    </xf>
    <xf numFmtId="0" fontId="9" fillId="4" borderId="14" xfId="0" applyFont="1" applyFill="1" applyBorder="1" applyAlignment="1">
      <alignment horizontal="left" vertical="center" indent="1"/>
    </xf>
    <xf numFmtId="0" fontId="9" fillId="4" borderId="15" xfId="0" applyFont="1" applyFill="1" applyBorder="1" applyAlignment="1">
      <alignment horizontal="left" vertical="center" indent="1"/>
    </xf>
    <xf numFmtId="0" fontId="2" fillId="2" borderId="0" xfId="0" applyFont="1" applyFill="1" applyAlignment="1">
      <alignment horizontal="left"/>
    </xf>
    <xf numFmtId="0" fontId="2" fillId="2" borderId="0" xfId="0" applyFont="1" applyFill="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wrapText="1"/>
    </xf>
    <xf numFmtId="0" fontId="1" fillId="3" borderId="5" xfId="0" applyFont="1" applyFill="1" applyBorder="1" applyAlignment="1">
      <alignment horizontal="center" vertical="center"/>
    </xf>
    <xf numFmtId="0" fontId="1" fillId="3" borderId="8"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xf>
    <xf numFmtId="1" fontId="2" fillId="2" borderId="0" xfId="0" applyNumberFormat="1" applyFont="1" applyFill="1" applyAlignment="1">
      <alignment horizontal="center"/>
    </xf>
    <xf numFmtId="1" fontId="2" fillId="2" borderId="0" xfId="0" applyNumberFormat="1" applyFont="1" applyFill="1" applyAlignment="1">
      <alignment horizontal="right"/>
    </xf>
    <xf numFmtId="1" fontId="2" fillId="2" borderId="1" xfId="0" applyNumberFormat="1" applyFont="1" applyFill="1" applyBorder="1" applyAlignment="1">
      <alignment horizontal="center" vertical="center"/>
    </xf>
    <xf numFmtId="1" fontId="2" fillId="2" borderId="2" xfId="0" applyNumberFormat="1" applyFont="1" applyFill="1" applyBorder="1" applyAlignment="1">
      <alignment horizontal="center" vertical="center"/>
    </xf>
    <xf numFmtId="1" fontId="2" fillId="2" borderId="3" xfId="0" applyNumberFormat="1" applyFont="1" applyFill="1" applyBorder="1" applyAlignment="1">
      <alignment horizontal="center" vertical="center"/>
    </xf>
    <xf numFmtId="0" fontId="2" fillId="2" borderId="0" xfId="0" applyFont="1" applyFill="1" applyAlignment="1">
      <alignment horizontal="right"/>
    </xf>
    <xf numFmtId="14" fontId="2" fillId="2" borderId="1" xfId="0" applyNumberFormat="1" applyFont="1" applyFill="1" applyBorder="1" applyAlignment="1">
      <alignment horizontal="center" vertical="center"/>
    </xf>
    <xf numFmtId="14" fontId="2" fillId="2" borderId="2" xfId="0" applyNumberFormat="1" applyFont="1" applyFill="1" applyBorder="1" applyAlignment="1">
      <alignment horizontal="center" vertical="center"/>
    </xf>
    <xf numFmtId="14" fontId="2" fillId="2" borderId="3"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152877</xdr:colOff>
      <xdr:row>1</xdr:row>
      <xdr:rowOff>10002</xdr:rowOff>
    </xdr:from>
    <xdr:to>
      <xdr:col>2</xdr:col>
      <xdr:colOff>1386840</xdr:colOff>
      <xdr:row>5</xdr:row>
      <xdr:rowOff>131922</xdr:rowOff>
    </xdr:to>
    <xdr:pic>
      <xdr:nvPicPr>
        <xdr:cNvPr id="3" name="Picture 2">
          <a:extLst>
            <a:ext uri="{FF2B5EF4-FFF2-40B4-BE49-F238E27FC236}">
              <a16:creationId xmlns:a16="http://schemas.microsoft.com/office/drawing/2014/main" xmlns="" id="{724FF2D5-4995-4534-964B-146B4F97D7D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437" t="15004" r="15840" b="25539"/>
        <a:stretch/>
      </xdr:blipFill>
      <xdr:spPr>
        <a:xfrm>
          <a:off x="152877" y="307658"/>
          <a:ext cx="3071812" cy="14116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152877</xdr:colOff>
      <xdr:row>1</xdr:row>
      <xdr:rowOff>10002</xdr:rowOff>
    </xdr:from>
    <xdr:to>
      <xdr:col>2</xdr:col>
      <xdr:colOff>1390650</xdr:colOff>
      <xdr:row>5</xdr:row>
      <xdr:rowOff>135732</xdr:rowOff>
    </xdr:to>
    <xdr:pic>
      <xdr:nvPicPr>
        <xdr:cNvPr id="2" name="Picture 1">
          <a:extLst>
            <a:ext uri="{FF2B5EF4-FFF2-40B4-BE49-F238E27FC236}">
              <a16:creationId xmlns:a16="http://schemas.microsoft.com/office/drawing/2014/main" xmlns="" id="{BB17B37C-1FCF-411D-B0B1-5A7889F6960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437" t="15004" r="15840" b="25539"/>
        <a:stretch/>
      </xdr:blipFill>
      <xdr:spPr>
        <a:xfrm>
          <a:off x="152877" y="307182"/>
          <a:ext cx="3076098" cy="14001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409574</xdr:colOff>
      <xdr:row>0</xdr:row>
      <xdr:rowOff>57149</xdr:rowOff>
    </xdr:from>
    <xdr:to>
      <xdr:col>1</xdr:col>
      <xdr:colOff>2800349</xdr:colOff>
      <xdr:row>6</xdr:row>
      <xdr:rowOff>9525</xdr:rowOff>
    </xdr:to>
    <xdr:pic>
      <xdr:nvPicPr>
        <xdr:cNvPr id="2" name="Picture 1">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49" y="57149"/>
          <a:ext cx="2390775" cy="1000126"/>
        </a:xfrm>
        <a:prstGeom prst="rect">
          <a:avLst/>
        </a:prstGeom>
      </xdr:spPr>
    </xdr:pic>
    <xdr:clientData/>
  </xdr:twoCellAnchor>
  <xdr:twoCellAnchor editAs="oneCell">
    <xdr:from>
      <xdr:col>0</xdr:col>
      <xdr:colOff>28575</xdr:colOff>
      <xdr:row>24</xdr:row>
      <xdr:rowOff>28575</xdr:rowOff>
    </xdr:from>
    <xdr:to>
      <xdr:col>0</xdr:col>
      <xdr:colOff>229235</xdr:colOff>
      <xdr:row>24</xdr:row>
      <xdr:rowOff>213995</xdr:rowOff>
    </xdr:to>
    <xdr:pic>
      <xdr:nvPicPr>
        <xdr:cNvPr id="3" name="Picture 2">
          <a:extLst>
            <a:ext uri="{FF2B5EF4-FFF2-40B4-BE49-F238E27FC236}">
              <a16:creationId xmlns:a16="http://schemas.microsoft.com/office/drawing/2014/main" xmlns="" id="{00000000-0008-0000-02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5133975"/>
          <a:ext cx="200660" cy="1854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5" sqref="G15"/>
    </sheetView>
  </sheetViews>
  <sheetFormatPr defaultRowHeight="15" x14ac:dyDescent="0.25"/>
  <sheetData>
    <row r="1" spans="1:1" x14ac:dyDescent="0.25">
      <c r="A1" s="21" t="s">
        <v>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0"/>
  <sheetViews>
    <sheetView showGridLines="0" tabSelected="1" zoomScaleNormal="100" zoomScaleSheetLayoutView="100" workbookViewId="0">
      <selection activeCell="A35" sqref="A35:Q37"/>
    </sheetView>
  </sheetViews>
  <sheetFormatPr defaultColWidth="9.140625" defaultRowHeight="15" x14ac:dyDescent="0.2"/>
  <cols>
    <col min="1" max="1" width="5.7109375" style="2" customWidth="1"/>
    <col min="2" max="3" width="21.140625" style="22" customWidth="1"/>
    <col min="4" max="4" width="8.85546875" style="22" customWidth="1"/>
    <col min="5" max="6" width="17.7109375" style="22" customWidth="1"/>
    <col min="7" max="7" width="8.7109375" style="22" customWidth="1"/>
    <col min="8" max="8" width="17.7109375" style="22" customWidth="1"/>
    <col min="9" max="9" width="27" style="4" customWidth="1"/>
    <col min="10" max="10" width="8.7109375" style="4" customWidth="1"/>
    <col min="11" max="11" width="5.28515625" style="4" customWidth="1"/>
    <col min="12" max="12" width="5.28515625" style="1" customWidth="1"/>
    <col min="13" max="17" width="5.28515625" style="3" customWidth="1"/>
    <col min="18" max="16384" width="9.140625" style="1"/>
  </cols>
  <sheetData>
    <row r="1" spans="1:17" ht="23.45" customHeight="1" x14ac:dyDescent="0.2">
      <c r="D1" s="55" t="s">
        <v>43</v>
      </c>
      <c r="E1" s="55"/>
      <c r="F1" s="55"/>
      <c r="G1" s="55"/>
      <c r="H1" s="55"/>
      <c r="I1" s="55"/>
      <c r="J1" s="37"/>
    </row>
    <row r="2" spans="1:17" ht="28.9" customHeight="1" x14ac:dyDescent="0.2">
      <c r="D2" s="55"/>
      <c r="E2" s="55"/>
      <c r="F2" s="55"/>
      <c r="G2" s="55"/>
      <c r="H2" s="55"/>
      <c r="I2" s="55"/>
      <c r="J2" s="37"/>
      <c r="K2" s="44" t="s">
        <v>29</v>
      </c>
      <c r="L2" s="44"/>
      <c r="M2" s="44"/>
      <c r="N2" s="44"/>
      <c r="O2" s="44"/>
      <c r="P2" s="44"/>
      <c r="Q2" s="44"/>
    </row>
    <row r="3" spans="1:17" ht="24" customHeight="1" x14ac:dyDescent="0.2">
      <c r="D3" s="28"/>
      <c r="E3" s="29" t="s">
        <v>46</v>
      </c>
      <c r="F3" s="30" t="s">
        <v>82</v>
      </c>
      <c r="G3" s="31"/>
      <c r="H3" s="29" t="s">
        <v>50</v>
      </c>
      <c r="I3" s="35" t="s">
        <v>81</v>
      </c>
      <c r="J3" s="35"/>
      <c r="K3" s="57" t="s">
        <v>65</v>
      </c>
      <c r="L3" s="57"/>
      <c r="M3" s="57"/>
      <c r="N3" s="57"/>
      <c r="O3" s="45">
        <v>5.6</v>
      </c>
      <c r="P3" s="46"/>
      <c r="Q3" s="47"/>
    </row>
    <row r="4" spans="1:17" ht="24" customHeight="1" x14ac:dyDescent="0.2">
      <c r="D4" s="28"/>
      <c r="E4" s="29" t="s">
        <v>47</v>
      </c>
      <c r="F4" s="30" t="s">
        <v>79</v>
      </c>
      <c r="G4" s="31"/>
      <c r="H4" s="29" t="s">
        <v>67</v>
      </c>
      <c r="I4" s="30" t="s">
        <v>80</v>
      </c>
      <c r="J4" s="30"/>
      <c r="K4" s="48" t="s">
        <v>76</v>
      </c>
      <c r="L4" s="48"/>
      <c r="M4" s="48"/>
      <c r="N4" s="48"/>
      <c r="O4" s="49" t="s">
        <v>78</v>
      </c>
      <c r="P4" s="50"/>
      <c r="Q4" s="51"/>
    </row>
    <row r="5" spans="1:17" ht="24" customHeight="1" x14ac:dyDescent="0.2">
      <c r="D5" s="28"/>
      <c r="E5" s="29" t="s">
        <v>48</v>
      </c>
      <c r="F5" s="36">
        <v>43749</v>
      </c>
      <c r="G5" s="31"/>
      <c r="H5" s="29" t="s">
        <v>49</v>
      </c>
      <c r="I5" s="36">
        <v>43762</v>
      </c>
      <c r="J5" s="36"/>
      <c r="K5" s="48"/>
      <c r="L5" s="48"/>
      <c r="M5" s="48"/>
      <c r="N5" s="48"/>
      <c r="O5" s="52"/>
      <c r="P5" s="53"/>
      <c r="Q5" s="54"/>
    </row>
    <row r="6" spans="1:17" ht="12.6" customHeight="1" x14ac:dyDescent="0.35">
      <c r="A6" s="34"/>
      <c r="B6" s="34"/>
      <c r="C6" s="34"/>
      <c r="D6" s="34"/>
      <c r="E6" s="34"/>
      <c r="F6" s="34"/>
      <c r="G6" s="34"/>
      <c r="H6" s="34"/>
      <c r="I6" s="34"/>
      <c r="J6" s="34"/>
      <c r="K6" s="32"/>
      <c r="L6" s="33"/>
      <c r="M6" s="33"/>
      <c r="N6" s="33"/>
      <c r="O6" s="33"/>
      <c r="P6" s="33"/>
      <c r="Q6" s="33"/>
    </row>
    <row r="7" spans="1:17" ht="23.45" customHeight="1" x14ac:dyDescent="0.2">
      <c r="K7" s="59" t="s">
        <v>69</v>
      </c>
      <c r="L7" s="60"/>
      <c r="M7" s="60"/>
      <c r="N7" s="60"/>
      <c r="O7" s="60"/>
      <c r="P7" s="60"/>
      <c r="Q7" s="61"/>
    </row>
    <row r="8" spans="1:17" s="26" customFormat="1" ht="24.6" customHeight="1" x14ac:dyDescent="0.25">
      <c r="A8" s="71" t="s">
        <v>44</v>
      </c>
      <c r="B8" s="72"/>
      <c r="C8" s="72"/>
      <c r="D8" s="72"/>
      <c r="E8" s="72"/>
      <c r="F8" s="72"/>
      <c r="G8" s="72"/>
      <c r="H8" s="72"/>
      <c r="I8" s="72"/>
      <c r="J8" s="73"/>
      <c r="K8" s="41">
        <v>1</v>
      </c>
      <c r="L8" s="41">
        <v>2</v>
      </c>
      <c r="M8" s="41">
        <v>3</v>
      </c>
      <c r="N8" s="41">
        <v>4</v>
      </c>
      <c r="O8" s="41">
        <v>5</v>
      </c>
      <c r="P8" s="41">
        <v>6</v>
      </c>
      <c r="Q8" s="41">
        <v>7</v>
      </c>
    </row>
    <row r="9" spans="1:17" s="23" customFormat="1" ht="24.6" customHeight="1" x14ac:dyDescent="0.25">
      <c r="A9" s="27">
        <v>1</v>
      </c>
      <c r="B9" s="74" t="s">
        <v>55</v>
      </c>
      <c r="C9" s="75"/>
      <c r="D9" s="75"/>
      <c r="E9" s="75"/>
      <c r="F9" s="75"/>
      <c r="G9" s="75"/>
      <c r="H9" s="75"/>
      <c r="I9" s="75"/>
      <c r="J9" s="76"/>
      <c r="K9" s="25"/>
      <c r="L9" s="25"/>
      <c r="M9" s="25"/>
      <c r="N9" s="25"/>
      <c r="O9" s="25" t="s">
        <v>33</v>
      </c>
      <c r="P9" s="25"/>
      <c r="Q9" s="25"/>
    </row>
    <row r="10" spans="1:17" s="23" customFormat="1" ht="24.6" customHeight="1" x14ac:dyDescent="0.25">
      <c r="A10" s="24">
        <v>2</v>
      </c>
      <c r="B10" s="77" t="s">
        <v>56</v>
      </c>
      <c r="C10" s="78"/>
      <c r="D10" s="78"/>
      <c r="E10" s="78"/>
      <c r="F10" s="78"/>
      <c r="G10" s="78"/>
      <c r="H10" s="78"/>
      <c r="I10" s="78"/>
      <c r="J10" s="79"/>
      <c r="K10" s="25"/>
      <c r="L10" s="25"/>
      <c r="M10" s="25"/>
      <c r="N10" s="25"/>
      <c r="O10" s="25"/>
      <c r="P10" s="25" t="s">
        <v>33</v>
      </c>
      <c r="Q10" s="25"/>
    </row>
    <row r="11" spans="1:17" s="23" customFormat="1" ht="24.6" customHeight="1" x14ac:dyDescent="0.25">
      <c r="A11" s="24">
        <v>3</v>
      </c>
      <c r="B11" s="77" t="s">
        <v>57</v>
      </c>
      <c r="C11" s="78"/>
      <c r="D11" s="78"/>
      <c r="E11" s="78"/>
      <c r="F11" s="78"/>
      <c r="G11" s="78"/>
      <c r="H11" s="78"/>
      <c r="I11" s="78"/>
      <c r="J11" s="79"/>
      <c r="K11" s="25"/>
      <c r="L11" s="25"/>
      <c r="M11" s="25" t="s">
        <v>33</v>
      </c>
      <c r="N11" s="25"/>
      <c r="O11" s="25"/>
      <c r="P11" s="25"/>
      <c r="Q11" s="25"/>
    </row>
    <row r="12" spans="1:17" s="23" customFormat="1" ht="24.6" customHeight="1" x14ac:dyDescent="0.25">
      <c r="A12" s="24">
        <v>4</v>
      </c>
      <c r="B12" s="77" t="s">
        <v>58</v>
      </c>
      <c r="C12" s="78"/>
      <c r="D12" s="78"/>
      <c r="E12" s="78"/>
      <c r="F12" s="78"/>
      <c r="G12" s="78"/>
      <c r="H12" s="78"/>
      <c r="I12" s="78"/>
      <c r="J12" s="79"/>
      <c r="K12" s="25"/>
      <c r="L12" s="25"/>
      <c r="M12" s="25"/>
      <c r="N12" s="25"/>
      <c r="O12" s="25"/>
      <c r="P12" s="25"/>
      <c r="Q12" s="25" t="s">
        <v>33</v>
      </c>
    </row>
    <row r="13" spans="1:17" s="23" customFormat="1" ht="24.6" customHeight="1" x14ac:dyDescent="0.25">
      <c r="A13" s="24">
        <v>5</v>
      </c>
      <c r="B13" s="77" t="s">
        <v>59</v>
      </c>
      <c r="C13" s="78"/>
      <c r="D13" s="78"/>
      <c r="E13" s="78"/>
      <c r="F13" s="78"/>
      <c r="G13" s="78"/>
      <c r="H13" s="78"/>
      <c r="I13" s="78"/>
      <c r="J13" s="79"/>
      <c r="K13" s="25"/>
      <c r="L13" s="25"/>
      <c r="M13" s="25"/>
      <c r="N13" s="25"/>
      <c r="O13" s="25"/>
      <c r="P13" s="25"/>
      <c r="Q13" s="25" t="s">
        <v>33</v>
      </c>
    </row>
    <row r="14" spans="1:17" s="23" customFormat="1" ht="24.6" customHeight="1" x14ac:dyDescent="0.25">
      <c r="A14" s="24">
        <v>6</v>
      </c>
      <c r="B14" s="77" t="s">
        <v>60</v>
      </c>
      <c r="C14" s="78"/>
      <c r="D14" s="78"/>
      <c r="E14" s="78"/>
      <c r="F14" s="78"/>
      <c r="G14" s="78"/>
      <c r="H14" s="78"/>
      <c r="I14" s="78"/>
      <c r="J14" s="79"/>
      <c r="K14" s="25"/>
      <c r="L14" s="25"/>
      <c r="M14" s="25"/>
      <c r="N14" s="25" t="s">
        <v>33</v>
      </c>
      <c r="O14" s="25"/>
      <c r="P14" s="25"/>
      <c r="Q14" s="25"/>
    </row>
    <row r="15" spans="1:17" s="23" customFormat="1" ht="24.6" customHeight="1" x14ac:dyDescent="0.25">
      <c r="A15" s="71" t="s">
        <v>45</v>
      </c>
      <c r="B15" s="72"/>
      <c r="C15" s="72"/>
      <c r="D15" s="72"/>
      <c r="E15" s="72"/>
      <c r="F15" s="72"/>
      <c r="G15" s="72"/>
      <c r="H15" s="72"/>
      <c r="I15" s="72"/>
      <c r="J15" s="73"/>
      <c r="K15" s="41">
        <v>1</v>
      </c>
      <c r="L15" s="41">
        <v>2</v>
      </c>
      <c r="M15" s="41">
        <v>3</v>
      </c>
      <c r="N15" s="41">
        <v>4</v>
      </c>
      <c r="O15" s="41">
        <v>5</v>
      </c>
      <c r="P15" s="41">
        <v>6</v>
      </c>
      <c r="Q15" s="41">
        <v>7</v>
      </c>
    </row>
    <row r="16" spans="1:17" s="3" customFormat="1" ht="24.6" customHeight="1" x14ac:dyDescent="0.25">
      <c r="A16" s="24">
        <v>7</v>
      </c>
      <c r="B16" s="80" t="s">
        <v>61</v>
      </c>
      <c r="C16" s="81"/>
      <c r="D16" s="81"/>
      <c r="E16" s="81"/>
      <c r="F16" s="81"/>
      <c r="G16" s="81"/>
      <c r="H16" s="81"/>
      <c r="I16" s="81"/>
      <c r="J16" s="82"/>
      <c r="K16" s="25"/>
      <c r="L16" s="25"/>
      <c r="M16" s="25"/>
      <c r="N16" s="25"/>
      <c r="O16" s="25"/>
      <c r="P16" s="25" t="s">
        <v>33</v>
      </c>
      <c r="Q16" s="25"/>
    </row>
    <row r="17" spans="1:17" s="3" customFormat="1" ht="24.6" customHeight="1" x14ac:dyDescent="0.25">
      <c r="A17" s="24">
        <v>8</v>
      </c>
      <c r="B17" s="80" t="s">
        <v>62</v>
      </c>
      <c r="C17" s="81"/>
      <c r="D17" s="81"/>
      <c r="E17" s="81"/>
      <c r="F17" s="81"/>
      <c r="G17" s="81"/>
      <c r="H17" s="81"/>
      <c r="I17" s="81"/>
      <c r="J17" s="82"/>
      <c r="K17" s="25"/>
      <c r="L17" s="25"/>
      <c r="M17" s="25"/>
      <c r="N17" s="25"/>
      <c r="O17" s="25" t="s">
        <v>33</v>
      </c>
      <c r="P17" s="25"/>
      <c r="Q17" s="25"/>
    </row>
    <row r="18" spans="1:17" s="3" customFormat="1" ht="24.6" customHeight="1" x14ac:dyDescent="0.25">
      <c r="A18" s="24">
        <v>9</v>
      </c>
      <c r="B18" s="80" t="s">
        <v>63</v>
      </c>
      <c r="C18" s="81"/>
      <c r="D18" s="81"/>
      <c r="E18" s="81"/>
      <c r="F18" s="81"/>
      <c r="G18" s="81"/>
      <c r="H18" s="81"/>
      <c r="I18" s="81"/>
      <c r="J18" s="82"/>
      <c r="K18" s="25"/>
      <c r="L18" s="25"/>
      <c r="M18" s="25"/>
      <c r="N18" s="25"/>
      <c r="O18" s="25"/>
      <c r="P18" s="25"/>
      <c r="Q18" s="25" t="s">
        <v>33</v>
      </c>
    </row>
    <row r="19" spans="1:17" s="3" customFormat="1" ht="18" customHeight="1" x14ac:dyDescent="0.25">
      <c r="A19" s="23"/>
      <c r="B19" s="23"/>
      <c r="C19" s="23"/>
      <c r="D19" s="23"/>
      <c r="E19" s="23"/>
      <c r="F19" s="23"/>
      <c r="G19" s="23"/>
      <c r="H19" s="23"/>
      <c r="I19" s="23"/>
      <c r="J19" s="40"/>
      <c r="K19" s="23"/>
      <c r="L19" s="23"/>
      <c r="M19" s="23"/>
      <c r="N19" s="23"/>
      <c r="O19" s="23"/>
      <c r="P19" s="23"/>
      <c r="Q19" s="23"/>
    </row>
    <row r="20" spans="1:17" s="40" customFormat="1" ht="18" customHeight="1" x14ac:dyDescent="0.25">
      <c r="A20" s="58" t="s">
        <v>70</v>
      </c>
      <c r="B20" s="58"/>
      <c r="C20" s="58"/>
      <c r="D20" s="58"/>
      <c r="E20" s="58"/>
      <c r="F20" s="58"/>
      <c r="G20" s="58"/>
      <c r="H20" s="58"/>
      <c r="I20" s="58"/>
      <c r="J20" s="58"/>
      <c r="K20" s="58"/>
      <c r="L20" s="58"/>
      <c r="M20" s="58"/>
      <c r="N20" s="58"/>
      <c r="O20" s="58"/>
      <c r="P20" s="58"/>
      <c r="Q20" s="58"/>
    </row>
    <row r="21" spans="1:17" s="40" customFormat="1" ht="18" customHeight="1" x14ac:dyDescent="0.25">
      <c r="A21" s="58" t="s">
        <v>77</v>
      </c>
      <c r="B21" s="58"/>
      <c r="C21" s="58"/>
      <c r="D21" s="58"/>
      <c r="E21" s="58"/>
      <c r="F21" s="58"/>
      <c r="G21" s="58"/>
      <c r="H21" s="58"/>
      <c r="I21" s="58"/>
      <c r="J21" s="58"/>
      <c r="K21" s="58"/>
      <c r="L21" s="58"/>
      <c r="M21" s="58"/>
      <c r="N21" s="58"/>
      <c r="O21" s="58"/>
      <c r="P21" s="58"/>
      <c r="Q21" s="58"/>
    </row>
    <row r="22" spans="1:17" s="40" customFormat="1" ht="18" customHeight="1" x14ac:dyDescent="0.25"/>
    <row r="23" spans="1:17" s="3" customFormat="1" ht="24.6" customHeight="1" x14ac:dyDescent="0.25">
      <c r="A23" s="83" t="s">
        <v>68</v>
      </c>
      <c r="B23" s="84"/>
      <c r="C23" s="84"/>
      <c r="D23" s="84"/>
      <c r="E23" s="84"/>
      <c r="F23" s="84"/>
      <c r="G23" s="84"/>
      <c r="H23" s="84"/>
      <c r="I23" s="84"/>
      <c r="J23" s="84"/>
      <c r="K23" s="84"/>
      <c r="L23" s="84"/>
      <c r="M23" s="84"/>
      <c r="N23" s="84"/>
      <c r="O23" s="84"/>
      <c r="P23" s="84"/>
      <c r="Q23" s="85"/>
    </row>
    <row r="24" spans="1:17" s="3" customFormat="1" ht="30" customHeight="1" x14ac:dyDescent="0.25">
      <c r="A24" s="42">
        <v>1</v>
      </c>
      <c r="B24" s="56" t="s">
        <v>83</v>
      </c>
      <c r="C24" s="56"/>
      <c r="D24" s="56"/>
      <c r="E24" s="56"/>
      <c r="F24" s="56"/>
      <c r="G24" s="56"/>
      <c r="H24" s="56"/>
      <c r="I24" s="56"/>
      <c r="J24" s="56"/>
      <c r="K24" s="56"/>
      <c r="L24" s="56"/>
      <c r="M24" s="56"/>
      <c r="N24" s="56"/>
      <c r="O24" s="56"/>
      <c r="P24" s="56"/>
      <c r="Q24" s="56"/>
    </row>
    <row r="25" spans="1:17" ht="21.6" customHeight="1" x14ac:dyDescent="0.2">
      <c r="A25" s="43">
        <v>2</v>
      </c>
      <c r="B25" s="56" t="s">
        <v>84</v>
      </c>
      <c r="C25" s="56"/>
      <c r="D25" s="56"/>
      <c r="E25" s="56"/>
      <c r="F25" s="56"/>
      <c r="G25" s="56"/>
      <c r="H25" s="56"/>
      <c r="I25" s="56"/>
      <c r="J25" s="56"/>
      <c r="K25" s="56"/>
      <c r="L25" s="56"/>
      <c r="M25" s="56"/>
      <c r="N25" s="56"/>
      <c r="O25" s="56"/>
      <c r="P25" s="56"/>
      <c r="Q25" s="56"/>
    </row>
    <row r="26" spans="1:17" ht="29.25" customHeight="1" x14ac:dyDescent="0.2">
      <c r="A26" s="43">
        <v>3</v>
      </c>
      <c r="B26" s="56" t="s">
        <v>86</v>
      </c>
      <c r="C26" s="56"/>
      <c r="D26" s="56"/>
      <c r="E26" s="56"/>
      <c r="F26" s="56"/>
      <c r="G26" s="56"/>
      <c r="H26" s="56"/>
      <c r="I26" s="56"/>
      <c r="J26" s="56"/>
      <c r="K26" s="56"/>
      <c r="L26" s="56"/>
      <c r="M26" s="56"/>
      <c r="N26" s="56"/>
      <c r="O26" s="56"/>
      <c r="P26" s="56"/>
      <c r="Q26" s="56"/>
    </row>
    <row r="27" spans="1:17" ht="21.6" customHeight="1" x14ac:dyDescent="0.2">
      <c r="A27" s="43">
        <v>4</v>
      </c>
      <c r="B27" s="56"/>
      <c r="C27" s="56"/>
      <c r="D27" s="56"/>
      <c r="E27" s="56"/>
      <c r="F27" s="56"/>
      <c r="G27" s="56"/>
      <c r="H27" s="56"/>
      <c r="I27" s="56"/>
      <c r="J27" s="56"/>
      <c r="K27" s="56"/>
      <c r="L27" s="56"/>
      <c r="M27" s="56"/>
      <c r="N27" s="56"/>
      <c r="O27" s="56"/>
      <c r="P27" s="56"/>
      <c r="Q27" s="56"/>
    </row>
    <row r="28" spans="1:17" ht="21.6" customHeight="1" x14ac:dyDescent="0.2">
      <c r="A28" s="43">
        <v>5</v>
      </c>
      <c r="B28" s="56"/>
      <c r="C28" s="56"/>
      <c r="D28" s="56"/>
      <c r="E28" s="56"/>
      <c r="F28" s="56"/>
      <c r="G28" s="56"/>
      <c r="H28" s="56"/>
      <c r="I28" s="56"/>
      <c r="J28" s="56"/>
      <c r="K28" s="56"/>
      <c r="L28" s="56"/>
      <c r="M28" s="56"/>
      <c r="N28" s="56"/>
      <c r="O28" s="56"/>
      <c r="P28" s="56"/>
      <c r="Q28" s="56"/>
    </row>
    <row r="29" spans="1:17" ht="30.75" customHeight="1" x14ac:dyDescent="0.2">
      <c r="A29" s="43">
        <v>6</v>
      </c>
      <c r="B29" s="56" t="s">
        <v>85</v>
      </c>
      <c r="C29" s="56"/>
      <c r="D29" s="56"/>
      <c r="E29" s="56"/>
      <c r="F29" s="56"/>
      <c r="G29" s="56"/>
      <c r="H29" s="56"/>
      <c r="I29" s="56"/>
      <c r="J29" s="56"/>
      <c r="K29" s="56"/>
      <c r="L29" s="56"/>
      <c r="M29" s="56"/>
      <c r="N29" s="56"/>
      <c r="O29" s="56"/>
      <c r="P29" s="56"/>
      <c r="Q29" s="56"/>
    </row>
    <row r="30" spans="1:17" ht="21.6" customHeight="1" x14ac:dyDescent="0.2">
      <c r="A30" s="43">
        <v>7</v>
      </c>
      <c r="B30" s="56"/>
      <c r="C30" s="56"/>
      <c r="D30" s="56"/>
      <c r="E30" s="56"/>
      <c r="F30" s="56"/>
      <c r="G30" s="56"/>
      <c r="H30" s="56"/>
      <c r="I30" s="56"/>
      <c r="J30" s="56"/>
      <c r="K30" s="56"/>
      <c r="L30" s="56"/>
      <c r="M30" s="56"/>
      <c r="N30" s="56"/>
      <c r="O30" s="56"/>
      <c r="P30" s="56"/>
      <c r="Q30" s="56"/>
    </row>
    <row r="31" spans="1:17" ht="21.6" customHeight="1" x14ac:dyDescent="0.2">
      <c r="A31" s="43">
        <v>8</v>
      </c>
      <c r="B31" s="56"/>
      <c r="C31" s="56"/>
      <c r="D31" s="56"/>
      <c r="E31" s="56"/>
      <c r="F31" s="56"/>
      <c r="G31" s="56"/>
      <c r="H31" s="56"/>
      <c r="I31" s="56"/>
      <c r="J31" s="56"/>
      <c r="K31" s="56"/>
      <c r="L31" s="56"/>
      <c r="M31" s="56"/>
      <c r="N31" s="56"/>
      <c r="O31" s="56"/>
      <c r="P31" s="56"/>
      <c r="Q31" s="56"/>
    </row>
    <row r="32" spans="1:17" ht="21.6" customHeight="1" x14ac:dyDescent="0.2">
      <c r="A32" s="43">
        <v>9</v>
      </c>
      <c r="B32" s="56"/>
      <c r="C32" s="56"/>
      <c r="D32" s="56"/>
      <c r="E32" s="56"/>
      <c r="F32" s="56"/>
      <c r="G32" s="56"/>
      <c r="H32" s="56"/>
      <c r="I32" s="56"/>
      <c r="J32" s="56"/>
      <c r="K32" s="56"/>
      <c r="L32" s="56"/>
      <c r="M32" s="56"/>
      <c r="N32" s="56"/>
      <c r="O32" s="56"/>
      <c r="P32" s="56"/>
      <c r="Q32" s="56"/>
    </row>
    <row r="33" spans="1:17" ht="18.75" x14ac:dyDescent="0.2">
      <c r="A33" s="38"/>
      <c r="B33" s="38"/>
      <c r="C33" s="38"/>
      <c r="D33" s="38"/>
      <c r="E33" s="38"/>
      <c r="F33" s="38"/>
      <c r="G33" s="38"/>
      <c r="H33" s="38"/>
      <c r="K33" s="38"/>
      <c r="L33" s="38"/>
      <c r="M33" s="38"/>
      <c r="N33" s="38"/>
      <c r="O33" s="38"/>
      <c r="P33" s="38"/>
      <c r="Q33" s="38"/>
    </row>
    <row r="34" spans="1:17" ht="24.6" customHeight="1" x14ac:dyDescent="0.2">
      <c r="A34" s="83" t="s">
        <v>73</v>
      </c>
      <c r="B34" s="84"/>
      <c r="C34" s="84"/>
      <c r="D34" s="84"/>
      <c r="E34" s="84"/>
      <c r="F34" s="84"/>
      <c r="G34" s="84"/>
      <c r="H34" s="84"/>
      <c r="I34" s="84"/>
      <c r="J34" s="84"/>
      <c r="K34" s="84"/>
      <c r="L34" s="84"/>
      <c r="M34" s="84"/>
      <c r="N34" s="84"/>
      <c r="O34" s="84"/>
      <c r="P34" s="84"/>
      <c r="Q34" s="85"/>
    </row>
    <row r="35" spans="1:17" ht="18" customHeight="1" x14ac:dyDescent="0.2">
      <c r="A35" s="62" t="s">
        <v>87</v>
      </c>
      <c r="B35" s="63"/>
      <c r="C35" s="63"/>
      <c r="D35" s="63"/>
      <c r="E35" s="63"/>
      <c r="F35" s="63"/>
      <c r="G35" s="63"/>
      <c r="H35" s="63"/>
      <c r="I35" s="63"/>
      <c r="J35" s="63"/>
      <c r="K35" s="63"/>
      <c r="L35" s="63"/>
      <c r="M35" s="63"/>
      <c r="N35" s="63"/>
      <c r="O35" s="63"/>
      <c r="P35" s="63"/>
      <c r="Q35" s="64"/>
    </row>
    <row r="36" spans="1:17" ht="18" customHeight="1" x14ac:dyDescent="0.2">
      <c r="A36" s="65"/>
      <c r="B36" s="66"/>
      <c r="C36" s="66"/>
      <c r="D36" s="66"/>
      <c r="E36" s="66"/>
      <c r="F36" s="66"/>
      <c r="G36" s="66"/>
      <c r="H36" s="66"/>
      <c r="I36" s="66"/>
      <c r="J36" s="66"/>
      <c r="K36" s="66"/>
      <c r="L36" s="66"/>
      <c r="M36" s="66"/>
      <c r="N36" s="66"/>
      <c r="O36" s="66"/>
      <c r="P36" s="66"/>
      <c r="Q36" s="67"/>
    </row>
    <row r="37" spans="1:17" ht="18" customHeight="1" x14ac:dyDescent="0.2">
      <c r="A37" s="68"/>
      <c r="B37" s="69"/>
      <c r="C37" s="69"/>
      <c r="D37" s="69"/>
      <c r="E37" s="69"/>
      <c r="F37" s="69"/>
      <c r="G37" s="69"/>
      <c r="H37" s="69"/>
      <c r="I37" s="69"/>
      <c r="J37" s="69"/>
      <c r="K37" s="69"/>
      <c r="L37" s="69"/>
      <c r="M37" s="69"/>
      <c r="N37" s="69"/>
      <c r="O37" s="69"/>
      <c r="P37" s="69"/>
      <c r="Q37" s="70"/>
    </row>
    <row r="38" spans="1:17" ht="18.600000000000001" customHeight="1" x14ac:dyDescent="0.2">
      <c r="A38" s="1"/>
      <c r="B38" s="1"/>
      <c r="C38" s="1"/>
      <c r="D38" s="1"/>
      <c r="E38" s="1"/>
      <c r="F38" s="1"/>
      <c r="G38" s="1"/>
      <c r="H38" s="1"/>
      <c r="I38" s="1"/>
      <c r="J38" s="1"/>
      <c r="K38" s="1"/>
      <c r="M38" s="1"/>
      <c r="N38" s="1"/>
      <c r="O38" s="1"/>
      <c r="P38" s="1"/>
      <c r="Q38" s="1"/>
    </row>
    <row r="39" spans="1:17" ht="18.600000000000001" customHeight="1" x14ac:dyDescent="0.2">
      <c r="A39" s="1"/>
      <c r="B39" s="1"/>
      <c r="C39" s="1"/>
      <c r="D39" s="1"/>
      <c r="E39" s="1"/>
      <c r="F39" s="1"/>
      <c r="G39" s="1"/>
      <c r="H39" s="1"/>
      <c r="I39" s="1"/>
      <c r="J39" s="1"/>
      <c r="K39" s="1"/>
      <c r="M39" s="1"/>
      <c r="N39" s="1"/>
      <c r="O39" s="1"/>
      <c r="P39" s="1"/>
      <c r="Q39" s="1"/>
    </row>
    <row r="40" spans="1:17" x14ac:dyDescent="0.2">
      <c r="I40" s="23"/>
      <c r="J40" s="40"/>
      <c r="K40" s="23"/>
      <c r="L40" s="23"/>
      <c r="M40" s="23"/>
      <c r="N40" s="23"/>
      <c r="O40" s="23"/>
      <c r="P40" s="23"/>
      <c r="Q40" s="23"/>
    </row>
    <row r="41" spans="1:17" x14ac:dyDescent="0.2">
      <c r="I41" s="23"/>
      <c r="J41" s="40"/>
      <c r="K41" s="23"/>
      <c r="L41" s="23"/>
      <c r="M41" s="23"/>
      <c r="N41" s="23"/>
      <c r="O41" s="23"/>
      <c r="P41" s="23"/>
      <c r="Q41" s="23"/>
    </row>
    <row r="42" spans="1:17" x14ac:dyDescent="0.2">
      <c r="I42" s="23"/>
      <c r="J42" s="40"/>
      <c r="K42" s="23"/>
      <c r="L42" s="23"/>
      <c r="M42" s="23"/>
      <c r="N42" s="23"/>
      <c r="O42" s="23"/>
      <c r="P42" s="23"/>
      <c r="Q42" s="23"/>
    </row>
    <row r="43" spans="1:17" x14ac:dyDescent="0.2">
      <c r="I43" s="23"/>
      <c r="J43" s="40"/>
      <c r="K43" s="23"/>
      <c r="L43" s="23"/>
      <c r="M43" s="23"/>
      <c r="N43" s="23"/>
      <c r="O43" s="23"/>
      <c r="P43" s="23"/>
      <c r="Q43" s="23"/>
    </row>
    <row r="44" spans="1:17" x14ac:dyDescent="0.2">
      <c r="I44" s="23"/>
      <c r="J44" s="40"/>
      <c r="K44" s="23"/>
      <c r="L44" s="23"/>
      <c r="M44" s="23"/>
      <c r="N44" s="23"/>
      <c r="O44" s="23"/>
      <c r="P44" s="23"/>
      <c r="Q44" s="23"/>
    </row>
    <row r="45" spans="1:17" x14ac:dyDescent="0.2">
      <c r="I45" s="23"/>
      <c r="J45" s="40"/>
      <c r="K45" s="23"/>
      <c r="L45" s="23"/>
      <c r="M45" s="23"/>
      <c r="N45" s="23"/>
      <c r="O45" s="23"/>
      <c r="P45" s="23"/>
      <c r="Q45" s="23"/>
    </row>
    <row r="46" spans="1:17" x14ac:dyDescent="0.2">
      <c r="I46" s="23"/>
      <c r="J46" s="40"/>
      <c r="K46" s="23"/>
      <c r="L46" s="23"/>
      <c r="M46" s="23"/>
      <c r="N46" s="23"/>
      <c r="O46" s="23"/>
      <c r="P46" s="23"/>
      <c r="Q46" s="23"/>
    </row>
    <row r="47" spans="1:17" x14ac:dyDescent="0.2">
      <c r="I47" s="23"/>
      <c r="J47" s="40"/>
      <c r="K47" s="23"/>
      <c r="L47" s="23"/>
      <c r="M47" s="23"/>
      <c r="N47" s="23"/>
      <c r="O47" s="23"/>
      <c r="P47" s="23"/>
      <c r="Q47" s="23"/>
    </row>
    <row r="48" spans="1:17" x14ac:dyDescent="0.2">
      <c r="I48" s="23"/>
      <c r="J48" s="40"/>
      <c r="K48" s="23"/>
      <c r="L48" s="23"/>
      <c r="M48" s="23"/>
      <c r="N48" s="23"/>
      <c r="O48" s="23"/>
      <c r="P48" s="23"/>
      <c r="Q48" s="23"/>
    </row>
    <row r="49" spans="9:17" x14ac:dyDescent="0.2">
      <c r="I49" s="23"/>
      <c r="J49" s="40"/>
      <c r="K49" s="23"/>
      <c r="L49" s="23"/>
      <c r="M49" s="23"/>
      <c r="N49" s="23"/>
      <c r="O49" s="23"/>
      <c r="P49" s="23"/>
      <c r="Q49" s="23"/>
    </row>
    <row r="50" spans="9:17" x14ac:dyDescent="0.2">
      <c r="I50" s="23"/>
      <c r="J50" s="40"/>
      <c r="K50" s="23"/>
      <c r="L50" s="23"/>
      <c r="M50" s="23"/>
      <c r="N50" s="23"/>
      <c r="O50" s="23"/>
      <c r="P50" s="23"/>
      <c r="Q50" s="23"/>
    </row>
  </sheetData>
  <sheetProtection selectLockedCells="1"/>
  <mergeCells count="32">
    <mergeCell ref="A35:Q37"/>
    <mergeCell ref="A8:J8"/>
    <mergeCell ref="A15:J15"/>
    <mergeCell ref="B9:J9"/>
    <mergeCell ref="B10:J10"/>
    <mergeCell ref="B11:J11"/>
    <mergeCell ref="B12:J12"/>
    <mergeCell ref="B13:J13"/>
    <mergeCell ref="B14:J14"/>
    <mergeCell ref="B16:J16"/>
    <mergeCell ref="B17:J17"/>
    <mergeCell ref="B18:J18"/>
    <mergeCell ref="A23:Q23"/>
    <mergeCell ref="A34:Q34"/>
    <mergeCell ref="B24:Q24"/>
    <mergeCell ref="B25:Q25"/>
    <mergeCell ref="B31:Q31"/>
    <mergeCell ref="B32:Q32"/>
    <mergeCell ref="K3:N3"/>
    <mergeCell ref="A20:Q20"/>
    <mergeCell ref="A21:Q21"/>
    <mergeCell ref="K7:Q7"/>
    <mergeCell ref="B26:Q26"/>
    <mergeCell ref="B27:Q27"/>
    <mergeCell ref="B28:Q28"/>
    <mergeCell ref="B29:Q29"/>
    <mergeCell ref="B30:Q30"/>
    <mergeCell ref="K2:Q2"/>
    <mergeCell ref="O3:Q3"/>
    <mergeCell ref="K4:N5"/>
    <mergeCell ref="O4:Q5"/>
    <mergeCell ref="D1:I2"/>
  </mergeCells>
  <printOptions horizontalCentered="1" verticalCentered="1"/>
  <pageMargins left="0.25" right="0.25" top="0.75" bottom="0.75" header="0.3" footer="0.3"/>
  <pageSetup scale="62" fitToWidth="0" orientation="landscape"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Choices!$A$1</xm:f>
          </x14:formula1>
          <xm:sqref>K9:Q14 K16:Q18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showGridLines="0" view="pageBreakPreview" zoomScale="55" zoomScaleNormal="100" zoomScaleSheetLayoutView="55" workbookViewId="0">
      <selection activeCell="A35" sqref="A35:Q74"/>
    </sheetView>
  </sheetViews>
  <sheetFormatPr defaultColWidth="9.140625" defaultRowHeight="15" x14ac:dyDescent="0.2"/>
  <cols>
    <col min="1" max="1" width="5.7109375" style="39" customWidth="1"/>
    <col min="2" max="3" width="21.140625" style="39" customWidth="1"/>
    <col min="4" max="4" width="8.85546875" style="39" customWidth="1"/>
    <col min="5" max="6" width="17.7109375" style="39" customWidth="1"/>
    <col min="7" max="7" width="8.7109375" style="39" customWidth="1"/>
    <col min="8" max="8" width="17.7109375" style="39" customWidth="1"/>
    <col min="9" max="9" width="27" style="4" customWidth="1"/>
    <col min="10" max="10" width="8.7109375" style="4" customWidth="1"/>
    <col min="11" max="11" width="5.28515625" style="4" customWidth="1"/>
    <col min="12" max="12" width="5.28515625" style="1" customWidth="1"/>
    <col min="13" max="17" width="5.28515625" style="40" customWidth="1"/>
    <col min="18" max="16384" width="9.140625" style="1"/>
  </cols>
  <sheetData>
    <row r="1" spans="1:17" ht="23.45" customHeight="1" x14ac:dyDescent="0.2">
      <c r="D1" s="55" t="s">
        <v>43</v>
      </c>
      <c r="E1" s="55"/>
      <c r="F1" s="55"/>
      <c r="G1" s="55"/>
      <c r="H1" s="55"/>
      <c r="I1" s="55"/>
      <c r="J1" s="37"/>
    </row>
    <row r="2" spans="1:17" ht="28.9" customHeight="1" x14ac:dyDescent="0.2">
      <c r="D2" s="55"/>
      <c r="E2" s="55"/>
      <c r="F2" s="55"/>
      <c r="G2" s="55"/>
      <c r="H2" s="55"/>
      <c r="I2" s="55"/>
      <c r="J2" s="37"/>
      <c r="K2" s="44" t="s">
        <v>29</v>
      </c>
      <c r="L2" s="44"/>
      <c r="M2" s="44"/>
      <c r="N2" s="44"/>
      <c r="O2" s="44"/>
      <c r="P2" s="44"/>
      <c r="Q2" s="44"/>
    </row>
    <row r="3" spans="1:17" ht="24" customHeight="1" x14ac:dyDescent="0.2">
      <c r="D3" s="28"/>
      <c r="E3" s="29" t="s">
        <v>46</v>
      </c>
      <c r="F3" s="30" t="s">
        <v>51</v>
      </c>
      <c r="G3" s="31"/>
      <c r="H3" s="29" t="s">
        <v>50</v>
      </c>
      <c r="I3" s="35" t="s">
        <v>54</v>
      </c>
      <c r="J3" s="35"/>
      <c r="K3" s="57" t="s">
        <v>65</v>
      </c>
      <c r="L3" s="57"/>
      <c r="M3" s="57"/>
      <c r="N3" s="57"/>
      <c r="O3" s="45">
        <v>5.89</v>
      </c>
      <c r="P3" s="46"/>
      <c r="Q3" s="47"/>
    </row>
    <row r="4" spans="1:17" ht="24" customHeight="1" x14ac:dyDescent="0.2">
      <c r="D4" s="28"/>
      <c r="E4" s="29" t="s">
        <v>47</v>
      </c>
      <c r="F4" s="30" t="s">
        <v>52</v>
      </c>
      <c r="G4" s="31"/>
      <c r="H4" s="29" t="s">
        <v>67</v>
      </c>
      <c r="I4" s="30" t="s">
        <v>53</v>
      </c>
      <c r="J4" s="30"/>
      <c r="K4" s="48" t="s">
        <v>72</v>
      </c>
      <c r="L4" s="48"/>
      <c r="M4" s="48"/>
      <c r="N4" s="48"/>
      <c r="O4" s="49" t="s">
        <v>64</v>
      </c>
      <c r="P4" s="50"/>
      <c r="Q4" s="51"/>
    </row>
    <row r="5" spans="1:17" ht="24" customHeight="1" x14ac:dyDescent="0.2">
      <c r="D5" s="28"/>
      <c r="E5" s="29" t="s">
        <v>48</v>
      </c>
      <c r="F5" s="36">
        <v>43687</v>
      </c>
      <c r="G5" s="31"/>
      <c r="H5" s="29" t="s">
        <v>49</v>
      </c>
      <c r="I5" s="36">
        <v>43702</v>
      </c>
      <c r="J5" s="36"/>
      <c r="K5" s="48"/>
      <c r="L5" s="48"/>
      <c r="M5" s="48"/>
      <c r="N5" s="48"/>
      <c r="O5" s="52"/>
      <c r="P5" s="53"/>
      <c r="Q5" s="54"/>
    </row>
    <row r="6" spans="1:17" ht="12.6" customHeight="1" x14ac:dyDescent="0.35">
      <c r="A6" s="34"/>
      <c r="B6" s="34"/>
      <c r="C6" s="34"/>
      <c r="D6" s="34"/>
      <c r="E6" s="34"/>
      <c r="F6" s="34"/>
      <c r="G6" s="34"/>
      <c r="H6" s="34"/>
      <c r="I6" s="34"/>
      <c r="J6" s="34"/>
      <c r="K6" s="32"/>
      <c r="L6" s="33"/>
      <c r="M6" s="33"/>
      <c r="N6" s="33"/>
      <c r="O6" s="33"/>
      <c r="P6" s="33"/>
      <c r="Q6" s="33"/>
    </row>
    <row r="7" spans="1:17" ht="23.45" customHeight="1" x14ac:dyDescent="0.2">
      <c r="K7" s="59" t="s">
        <v>69</v>
      </c>
      <c r="L7" s="60"/>
      <c r="M7" s="60"/>
      <c r="N7" s="60"/>
      <c r="O7" s="60"/>
      <c r="P7" s="60"/>
      <c r="Q7" s="61"/>
    </row>
    <row r="8" spans="1:17" s="26" customFormat="1" ht="24.6" customHeight="1" x14ac:dyDescent="0.25">
      <c r="A8" s="71" t="s">
        <v>44</v>
      </c>
      <c r="B8" s="72"/>
      <c r="C8" s="72"/>
      <c r="D8" s="72"/>
      <c r="E8" s="72"/>
      <c r="F8" s="72"/>
      <c r="G8" s="72"/>
      <c r="H8" s="72"/>
      <c r="I8" s="72"/>
      <c r="J8" s="73"/>
      <c r="K8" s="41">
        <v>1</v>
      </c>
      <c r="L8" s="41">
        <v>2</v>
      </c>
      <c r="M8" s="41">
        <v>3</v>
      </c>
      <c r="N8" s="41">
        <v>4</v>
      </c>
      <c r="O8" s="41">
        <v>5</v>
      </c>
      <c r="P8" s="41">
        <v>6</v>
      </c>
      <c r="Q8" s="41">
        <v>7</v>
      </c>
    </row>
    <row r="9" spans="1:17" s="40" customFormat="1" ht="24.6" customHeight="1" x14ac:dyDescent="0.25">
      <c r="A9" s="27">
        <v>1</v>
      </c>
      <c r="B9" s="74" t="s">
        <v>55</v>
      </c>
      <c r="C9" s="75"/>
      <c r="D9" s="75"/>
      <c r="E9" s="75"/>
      <c r="F9" s="75"/>
      <c r="G9" s="75"/>
      <c r="H9" s="75"/>
      <c r="I9" s="75"/>
      <c r="J9" s="76"/>
      <c r="K9" s="25"/>
      <c r="L9" s="25"/>
      <c r="M9" s="25"/>
      <c r="N9" s="25"/>
      <c r="O9" s="25"/>
      <c r="P9" s="25" t="s">
        <v>33</v>
      </c>
      <c r="Q9" s="25"/>
    </row>
    <row r="10" spans="1:17" s="40" customFormat="1" ht="24.6" customHeight="1" x14ac:dyDescent="0.25">
      <c r="A10" s="24">
        <v>2</v>
      </c>
      <c r="B10" s="77" t="s">
        <v>56</v>
      </c>
      <c r="C10" s="78"/>
      <c r="D10" s="78"/>
      <c r="E10" s="78"/>
      <c r="F10" s="78"/>
      <c r="G10" s="78"/>
      <c r="H10" s="78"/>
      <c r="I10" s="78"/>
      <c r="J10" s="79"/>
      <c r="K10" s="25"/>
      <c r="L10" s="25"/>
      <c r="M10" s="25"/>
      <c r="N10" s="25"/>
      <c r="O10" s="25"/>
      <c r="P10" s="25" t="s">
        <v>33</v>
      </c>
      <c r="Q10" s="25"/>
    </row>
    <row r="11" spans="1:17" s="40" customFormat="1" ht="24.6" customHeight="1" x14ac:dyDescent="0.25">
      <c r="A11" s="24">
        <v>3</v>
      </c>
      <c r="B11" s="77" t="s">
        <v>57</v>
      </c>
      <c r="C11" s="78"/>
      <c r="D11" s="78"/>
      <c r="E11" s="78"/>
      <c r="F11" s="78"/>
      <c r="G11" s="78"/>
      <c r="H11" s="78"/>
      <c r="I11" s="78"/>
      <c r="J11" s="79"/>
      <c r="K11" s="25"/>
      <c r="L11" s="25"/>
      <c r="M11" s="25"/>
      <c r="N11" s="25"/>
      <c r="O11" s="25"/>
      <c r="P11" s="25" t="s">
        <v>33</v>
      </c>
      <c r="Q11" s="25"/>
    </row>
    <row r="12" spans="1:17" s="40" customFormat="1" ht="24.6" customHeight="1" x14ac:dyDescent="0.25">
      <c r="A12" s="24">
        <v>4</v>
      </c>
      <c r="B12" s="77" t="s">
        <v>58</v>
      </c>
      <c r="C12" s="78"/>
      <c r="D12" s="78"/>
      <c r="E12" s="78"/>
      <c r="F12" s="78"/>
      <c r="G12" s="78"/>
      <c r="H12" s="78"/>
      <c r="I12" s="78"/>
      <c r="J12" s="79"/>
      <c r="K12" s="25"/>
      <c r="L12" s="25"/>
      <c r="M12" s="25"/>
      <c r="N12" s="25"/>
      <c r="O12" s="25" t="s">
        <v>33</v>
      </c>
      <c r="P12" s="25"/>
      <c r="Q12" s="25"/>
    </row>
    <row r="13" spans="1:17" s="40" customFormat="1" ht="24.6" customHeight="1" x14ac:dyDescent="0.25">
      <c r="A13" s="24">
        <v>5</v>
      </c>
      <c r="B13" s="77" t="s">
        <v>59</v>
      </c>
      <c r="C13" s="78"/>
      <c r="D13" s="78"/>
      <c r="E13" s="78"/>
      <c r="F13" s="78"/>
      <c r="G13" s="78"/>
      <c r="H13" s="78"/>
      <c r="I13" s="78"/>
      <c r="J13" s="79"/>
      <c r="K13" s="25"/>
      <c r="L13" s="25"/>
      <c r="M13" s="25"/>
      <c r="N13" s="25"/>
      <c r="O13" s="25"/>
      <c r="P13" s="25" t="s">
        <v>33</v>
      </c>
      <c r="Q13" s="25"/>
    </row>
    <row r="14" spans="1:17" s="40" customFormat="1" ht="24.6" customHeight="1" x14ac:dyDescent="0.25">
      <c r="A14" s="24">
        <v>6</v>
      </c>
      <c r="B14" s="77" t="s">
        <v>60</v>
      </c>
      <c r="C14" s="78"/>
      <c r="D14" s="78"/>
      <c r="E14" s="78"/>
      <c r="F14" s="78"/>
      <c r="G14" s="78"/>
      <c r="H14" s="78"/>
      <c r="I14" s="78"/>
      <c r="J14" s="79"/>
      <c r="K14" s="25"/>
      <c r="L14" s="25"/>
      <c r="M14" s="25"/>
      <c r="N14" s="25"/>
      <c r="O14" s="25"/>
      <c r="P14" s="25" t="s">
        <v>33</v>
      </c>
      <c r="Q14" s="25"/>
    </row>
    <row r="15" spans="1:17" s="40" customFormat="1" ht="24.6" customHeight="1" x14ac:dyDescent="0.25">
      <c r="A15" s="71" t="s">
        <v>45</v>
      </c>
      <c r="B15" s="72"/>
      <c r="C15" s="72"/>
      <c r="D15" s="72"/>
      <c r="E15" s="72"/>
      <c r="F15" s="72"/>
      <c r="G15" s="72"/>
      <c r="H15" s="72"/>
      <c r="I15" s="72"/>
      <c r="J15" s="73"/>
      <c r="K15" s="41">
        <v>1</v>
      </c>
      <c r="L15" s="41">
        <v>2</v>
      </c>
      <c r="M15" s="41">
        <v>3</v>
      </c>
      <c r="N15" s="41">
        <v>4</v>
      </c>
      <c r="O15" s="41">
        <v>5</v>
      </c>
      <c r="P15" s="41">
        <v>6</v>
      </c>
      <c r="Q15" s="41">
        <v>7</v>
      </c>
    </row>
    <row r="16" spans="1:17" s="40" customFormat="1" ht="24.6" customHeight="1" x14ac:dyDescent="0.25">
      <c r="A16" s="24">
        <v>7</v>
      </c>
      <c r="B16" s="80" t="s">
        <v>61</v>
      </c>
      <c r="C16" s="81"/>
      <c r="D16" s="81"/>
      <c r="E16" s="81"/>
      <c r="F16" s="81"/>
      <c r="G16" s="81"/>
      <c r="H16" s="81"/>
      <c r="I16" s="81"/>
      <c r="J16" s="82"/>
      <c r="K16" s="25"/>
      <c r="L16" s="25"/>
      <c r="M16" s="25"/>
      <c r="N16" s="25"/>
      <c r="O16" s="25"/>
      <c r="P16" s="25" t="s">
        <v>33</v>
      </c>
      <c r="Q16" s="25"/>
    </row>
    <row r="17" spans="1:17" s="40" customFormat="1" ht="24.6" customHeight="1" x14ac:dyDescent="0.25">
      <c r="A17" s="24">
        <v>8</v>
      </c>
      <c r="B17" s="80" t="s">
        <v>62</v>
      </c>
      <c r="C17" s="81"/>
      <c r="D17" s="81"/>
      <c r="E17" s="81"/>
      <c r="F17" s="81"/>
      <c r="G17" s="81"/>
      <c r="H17" s="81"/>
      <c r="I17" s="81"/>
      <c r="J17" s="82"/>
      <c r="K17" s="25"/>
      <c r="L17" s="25"/>
      <c r="M17" s="25"/>
      <c r="N17" s="25"/>
      <c r="O17" s="25"/>
      <c r="P17" s="25" t="s">
        <v>33</v>
      </c>
      <c r="Q17" s="25"/>
    </row>
    <row r="18" spans="1:17" s="40" customFormat="1" ht="24.6" customHeight="1" x14ac:dyDescent="0.25">
      <c r="A18" s="24">
        <v>9</v>
      </c>
      <c r="B18" s="80" t="s">
        <v>63</v>
      </c>
      <c r="C18" s="81"/>
      <c r="D18" s="81"/>
      <c r="E18" s="81"/>
      <c r="F18" s="81"/>
      <c r="G18" s="81"/>
      <c r="H18" s="81"/>
      <c r="I18" s="81"/>
      <c r="J18" s="82"/>
      <c r="K18" s="25"/>
      <c r="L18" s="25"/>
      <c r="M18" s="25"/>
      <c r="N18" s="25"/>
      <c r="O18" s="25"/>
      <c r="P18" s="25" t="s">
        <v>33</v>
      </c>
      <c r="Q18" s="25"/>
    </row>
    <row r="19" spans="1:17" s="40" customFormat="1" ht="18" customHeight="1" x14ac:dyDescent="0.25"/>
    <row r="20" spans="1:17" s="40" customFormat="1" ht="18" customHeight="1" x14ac:dyDescent="0.25">
      <c r="A20" s="58" t="s">
        <v>70</v>
      </c>
      <c r="B20" s="58"/>
      <c r="C20" s="58"/>
      <c r="D20" s="58"/>
      <c r="E20" s="58"/>
      <c r="F20" s="58"/>
      <c r="G20" s="58"/>
      <c r="H20" s="58"/>
      <c r="I20" s="58"/>
      <c r="J20" s="58"/>
      <c r="K20" s="58"/>
      <c r="L20" s="58"/>
      <c r="M20" s="58"/>
      <c r="N20" s="58"/>
      <c r="O20" s="58"/>
      <c r="P20" s="58"/>
      <c r="Q20" s="58"/>
    </row>
    <row r="21" spans="1:17" s="40" customFormat="1" ht="18" customHeight="1" x14ac:dyDescent="0.25">
      <c r="A21" s="58" t="s">
        <v>74</v>
      </c>
      <c r="B21" s="58"/>
      <c r="C21" s="58"/>
      <c r="D21" s="58"/>
      <c r="E21" s="58"/>
      <c r="F21" s="58"/>
      <c r="G21" s="58"/>
      <c r="H21" s="58"/>
      <c r="I21" s="58"/>
      <c r="J21" s="58"/>
      <c r="K21" s="58"/>
      <c r="L21" s="58"/>
      <c r="M21" s="58"/>
      <c r="N21" s="58"/>
      <c r="O21" s="58"/>
      <c r="P21" s="58"/>
      <c r="Q21" s="58"/>
    </row>
    <row r="22" spans="1:17" s="40" customFormat="1" ht="18" customHeight="1" x14ac:dyDescent="0.25"/>
    <row r="23" spans="1:17" s="40" customFormat="1" ht="24.6" customHeight="1" x14ac:dyDescent="0.25">
      <c r="A23" s="83" t="s">
        <v>68</v>
      </c>
      <c r="B23" s="84"/>
      <c r="C23" s="84"/>
      <c r="D23" s="84"/>
      <c r="E23" s="84"/>
      <c r="F23" s="84"/>
      <c r="G23" s="84"/>
      <c r="H23" s="84"/>
      <c r="I23" s="84"/>
      <c r="J23" s="84"/>
      <c r="K23" s="84"/>
      <c r="L23" s="84"/>
      <c r="M23" s="84"/>
      <c r="N23" s="84"/>
      <c r="O23" s="84"/>
      <c r="P23" s="84"/>
      <c r="Q23" s="85"/>
    </row>
    <row r="24" spans="1:17" s="40" customFormat="1" ht="21.6" customHeight="1" x14ac:dyDescent="0.25">
      <c r="A24" s="42">
        <v>1</v>
      </c>
      <c r="B24" s="56" t="s">
        <v>71</v>
      </c>
      <c r="C24" s="56"/>
      <c r="D24" s="56"/>
      <c r="E24" s="56"/>
      <c r="F24" s="56"/>
      <c r="G24" s="56"/>
      <c r="H24" s="56"/>
      <c r="I24" s="56"/>
      <c r="J24" s="56"/>
      <c r="K24" s="56"/>
      <c r="L24" s="56"/>
      <c r="M24" s="56"/>
      <c r="N24" s="56"/>
      <c r="O24" s="56"/>
      <c r="P24" s="56"/>
      <c r="Q24" s="56"/>
    </row>
    <row r="25" spans="1:17" ht="21.6" customHeight="1" x14ac:dyDescent="0.2">
      <c r="A25" s="43">
        <v>2</v>
      </c>
      <c r="B25" s="56" t="s">
        <v>66</v>
      </c>
      <c r="C25" s="56"/>
      <c r="D25" s="56"/>
      <c r="E25" s="56"/>
      <c r="F25" s="56"/>
      <c r="G25" s="56"/>
      <c r="H25" s="56"/>
      <c r="I25" s="56"/>
      <c r="J25" s="56"/>
      <c r="K25" s="56"/>
      <c r="L25" s="56"/>
      <c r="M25" s="56"/>
      <c r="N25" s="56"/>
      <c r="O25" s="56"/>
      <c r="P25" s="56"/>
      <c r="Q25" s="56"/>
    </row>
    <row r="26" spans="1:17" ht="21.6" customHeight="1" x14ac:dyDescent="0.2">
      <c r="A26" s="43">
        <v>3</v>
      </c>
      <c r="B26" s="56" t="s">
        <v>71</v>
      </c>
      <c r="C26" s="56"/>
      <c r="D26" s="56"/>
      <c r="E26" s="56"/>
      <c r="F26" s="56"/>
      <c r="G26" s="56"/>
      <c r="H26" s="56"/>
      <c r="I26" s="56"/>
      <c r="J26" s="56"/>
      <c r="K26" s="56"/>
      <c r="L26" s="56"/>
      <c r="M26" s="56"/>
      <c r="N26" s="56"/>
      <c r="O26" s="56"/>
      <c r="P26" s="56"/>
      <c r="Q26" s="56"/>
    </row>
    <row r="27" spans="1:17" ht="21.6" customHeight="1" x14ac:dyDescent="0.2">
      <c r="A27" s="43">
        <v>4</v>
      </c>
      <c r="B27" s="56" t="s">
        <v>71</v>
      </c>
      <c r="C27" s="56"/>
      <c r="D27" s="56"/>
      <c r="E27" s="56"/>
      <c r="F27" s="56"/>
      <c r="G27" s="56"/>
      <c r="H27" s="56"/>
      <c r="I27" s="56"/>
      <c r="J27" s="56"/>
      <c r="K27" s="56"/>
      <c r="L27" s="56"/>
      <c r="M27" s="56"/>
      <c r="N27" s="56"/>
      <c r="O27" s="56"/>
      <c r="P27" s="56"/>
      <c r="Q27" s="56"/>
    </row>
    <row r="28" spans="1:17" ht="21.6" customHeight="1" x14ac:dyDescent="0.2">
      <c r="A28" s="43">
        <v>5</v>
      </c>
      <c r="B28" s="56" t="s">
        <v>71</v>
      </c>
      <c r="C28" s="56"/>
      <c r="D28" s="56"/>
      <c r="E28" s="56"/>
      <c r="F28" s="56"/>
      <c r="G28" s="56"/>
      <c r="H28" s="56"/>
      <c r="I28" s="56"/>
      <c r="J28" s="56"/>
      <c r="K28" s="56"/>
      <c r="L28" s="56"/>
      <c r="M28" s="56"/>
      <c r="N28" s="56"/>
      <c r="O28" s="56"/>
      <c r="P28" s="56"/>
      <c r="Q28" s="56"/>
    </row>
    <row r="29" spans="1:17" ht="21.6" customHeight="1" x14ac:dyDescent="0.2">
      <c r="A29" s="43">
        <v>6</v>
      </c>
      <c r="B29" s="56" t="s">
        <v>71</v>
      </c>
      <c r="C29" s="56"/>
      <c r="D29" s="56"/>
      <c r="E29" s="56"/>
      <c r="F29" s="56"/>
      <c r="G29" s="56"/>
      <c r="H29" s="56"/>
      <c r="I29" s="56"/>
      <c r="J29" s="56"/>
      <c r="K29" s="56"/>
      <c r="L29" s="56"/>
      <c r="M29" s="56"/>
      <c r="N29" s="56"/>
      <c r="O29" s="56"/>
      <c r="P29" s="56"/>
      <c r="Q29" s="56"/>
    </row>
    <row r="30" spans="1:17" ht="21.6" customHeight="1" x14ac:dyDescent="0.2">
      <c r="A30" s="43">
        <v>7</v>
      </c>
      <c r="B30" s="56" t="s">
        <v>71</v>
      </c>
      <c r="C30" s="56"/>
      <c r="D30" s="56"/>
      <c r="E30" s="56"/>
      <c r="F30" s="56"/>
      <c r="G30" s="56"/>
      <c r="H30" s="56"/>
      <c r="I30" s="56"/>
      <c r="J30" s="56"/>
      <c r="K30" s="56"/>
      <c r="L30" s="56"/>
      <c r="M30" s="56"/>
      <c r="N30" s="56"/>
      <c r="O30" s="56"/>
      <c r="P30" s="56"/>
      <c r="Q30" s="56"/>
    </row>
    <row r="31" spans="1:17" ht="21.6" customHeight="1" x14ac:dyDescent="0.2">
      <c r="A31" s="43">
        <v>8</v>
      </c>
      <c r="B31" s="56" t="s">
        <v>71</v>
      </c>
      <c r="C31" s="56"/>
      <c r="D31" s="56"/>
      <c r="E31" s="56"/>
      <c r="F31" s="56"/>
      <c r="G31" s="56"/>
      <c r="H31" s="56"/>
      <c r="I31" s="56"/>
      <c r="J31" s="56"/>
      <c r="K31" s="56"/>
      <c r="L31" s="56"/>
      <c r="M31" s="56"/>
      <c r="N31" s="56"/>
      <c r="O31" s="56"/>
      <c r="P31" s="56"/>
      <c r="Q31" s="56"/>
    </row>
    <row r="32" spans="1:17" ht="21.6" customHeight="1" x14ac:dyDescent="0.2">
      <c r="A32" s="43">
        <v>9</v>
      </c>
      <c r="B32" s="56" t="s">
        <v>71</v>
      </c>
      <c r="C32" s="56"/>
      <c r="D32" s="56"/>
      <c r="E32" s="56"/>
      <c r="F32" s="56"/>
      <c r="G32" s="56"/>
      <c r="H32" s="56"/>
      <c r="I32" s="56"/>
      <c r="J32" s="56"/>
      <c r="K32" s="56"/>
      <c r="L32" s="56"/>
      <c r="M32" s="56"/>
      <c r="N32" s="56"/>
      <c r="O32" s="56"/>
      <c r="P32" s="56"/>
      <c r="Q32" s="56"/>
    </row>
    <row r="33" spans="1:17" ht="18.75" x14ac:dyDescent="0.2">
      <c r="A33" s="38"/>
      <c r="B33" s="38"/>
      <c r="C33" s="38"/>
      <c r="D33" s="38"/>
      <c r="E33" s="38"/>
      <c r="F33" s="38"/>
      <c r="G33" s="38"/>
      <c r="H33" s="38"/>
      <c r="K33" s="38"/>
      <c r="L33" s="38"/>
      <c r="M33" s="38"/>
      <c r="N33" s="38"/>
      <c r="O33" s="38"/>
      <c r="P33" s="38"/>
      <c r="Q33" s="38"/>
    </row>
    <row r="34" spans="1:17" ht="24.6" customHeight="1" x14ac:dyDescent="0.2">
      <c r="A34" s="83" t="s">
        <v>73</v>
      </c>
      <c r="B34" s="84"/>
      <c r="C34" s="84"/>
      <c r="D34" s="84"/>
      <c r="E34" s="84"/>
      <c r="F34" s="84"/>
      <c r="G34" s="84"/>
      <c r="H34" s="84"/>
      <c r="I34" s="84"/>
      <c r="J34" s="84"/>
      <c r="K34" s="84"/>
      <c r="L34" s="84"/>
      <c r="M34" s="84"/>
      <c r="N34" s="84"/>
      <c r="O34" s="84"/>
      <c r="P34" s="84"/>
      <c r="Q34" s="85"/>
    </row>
    <row r="35" spans="1:17" ht="18" customHeight="1" x14ac:dyDescent="0.2">
      <c r="A35" s="62" t="s">
        <v>75</v>
      </c>
      <c r="B35" s="63"/>
      <c r="C35" s="63"/>
      <c r="D35" s="63"/>
      <c r="E35" s="63"/>
      <c r="F35" s="63"/>
      <c r="G35" s="63"/>
      <c r="H35" s="63"/>
      <c r="I35" s="63"/>
      <c r="J35" s="63"/>
      <c r="K35" s="63"/>
      <c r="L35" s="63"/>
      <c r="M35" s="63"/>
      <c r="N35" s="63"/>
      <c r="O35" s="63"/>
      <c r="P35" s="63"/>
      <c r="Q35" s="64"/>
    </row>
    <row r="36" spans="1:17" ht="18" customHeight="1" x14ac:dyDescent="0.2">
      <c r="A36" s="65"/>
      <c r="B36" s="66"/>
      <c r="C36" s="66"/>
      <c r="D36" s="66"/>
      <c r="E36" s="66"/>
      <c r="F36" s="66"/>
      <c r="G36" s="66"/>
      <c r="H36" s="66"/>
      <c r="I36" s="66"/>
      <c r="J36" s="66"/>
      <c r="K36" s="66"/>
      <c r="L36" s="66"/>
      <c r="M36" s="66"/>
      <c r="N36" s="66"/>
      <c r="O36" s="66"/>
      <c r="P36" s="66"/>
      <c r="Q36" s="67"/>
    </row>
    <row r="37" spans="1:17" ht="18" customHeight="1" x14ac:dyDescent="0.2">
      <c r="A37" s="65"/>
      <c r="B37" s="66"/>
      <c r="C37" s="66"/>
      <c r="D37" s="66"/>
      <c r="E37" s="66"/>
      <c r="F37" s="66"/>
      <c r="G37" s="66"/>
      <c r="H37" s="66"/>
      <c r="I37" s="66"/>
      <c r="J37" s="66"/>
      <c r="K37" s="66"/>
      <c r="L37" s="66"/>
      <c r="M37" s="66"/>
      <c r="N37" s="66"/>
      <c r="O37" s="66"/>
      <c r="P37" s="66"/>
      <c r="Q37" s="67"/>
    </row>
    <row r="38" spans="1:17" ht="18.600000000000001" customHeight="1" x14ac:dyDescent="0.2">
      <c r="A38" s="65"/>
      <c r="B38" s="66"/>
      <c r="C38" s="66"/>
      <c r="D38" s="66"/>
      <c r="E38" s="66"/>
      <c r="F38" s="66"/>
      <c r="G38" s="66"/>
      <c r="H38" s="66"/>
      <c r="I38" s="66"/>
      <c r="J38" s="66"/>
      <c r="K38" s="66"/>
      <c r="L38" s="66"/>
      <c r="M38" s="66"/>
      <c r="N38" s="66"/>
      <c r="O38" s="66"/>
      <c r="P38" s="66"/>
      <c r="Q38" s="67"/>
    </row>
    <row r="39" spans="1:17" ht="18.600000000000001" customHeight="1" x14ac:dyDescent="0.2">
      <c r="A39" s="65"/>
      <c r="B39" s="66"/>
      <c r="C39" s="66"/>
      <c r="D39" s="66"/>
      <c r="E39" s="66"/>
      <c r="F39" s="66"/>
      <c r="G39" s="66"/>
      <c r="H39" s="66"/>
      <c r="I39" s="66"/>
      <c r="J39" s="66"/>
      <c r="K39" s="66"/>
      <c r="L39" s="66"/>
      <c r="M39" s="66"/>
      <c r="N39" s="66"/>
      <c r="O39" s="66"/>
      <c r="P39" s="66"/>
      <c r="Q39" s="67"/>
    </row>
    <row r="40" spans="1:17" x14ac:dyDescent="0.2">
      <c r="A40" s="65"/>
      <c r="B40" s="66"/>
      <c r="C40" s="66"/>
      <c r="D40" s="66"/>
      <c r="E40" s="66"/>
      <c r="F40" s="66"/>
      <c r="G40" s="66"/>
      <c r="H40" s="66"/>
      <c r="I40" s="66"/>
      <c r="J40" s="66"/>
      <c r="K40" s="66"/>
      <c r="L40" s="66"/>
      <c r="M40" s="66"/>
      <c r="N40" s="66"/>
      <c r="O40" s="66"/>
      <c r="P40" s="66"/>
      <c r="Q40" s="67"/>
    </row>
    <row r="41" spans="1:17" x14ac:dyDescent="0.2">
      <c r="A41" s="65"/>
      <c r="B41" s="66"/>
      <c r="C41" s="66"/>
      <c r="D41" s="66"/>
      <c r="E41" s="66"/>
      <c r="F41" s="66"/>
      <c r="G41" s="66"/>
      <c r="H41" s="66"/>
      <c r="I41" s="66"/>
      <c r="J41" s="66"/>
      <c r="K41" s="66"/>
      <c r="L41" s="66"/>
      <c r="M41" s="66"/>
      <c r="N41" s="66"/>
      <c r="O41" s="66"/>
      <c r="P41" s="66"/>
      <c r="Q41" s="67"/>
    </row>
    <row r="42" spans="1:17" x14ac:dyDescent="0.2">
      <c r="A42" s="65"/>
      <c r="B42" s="66"/>
      <c r="C42" s="66"/>
      <c r="D42" s="66"/>
      <c r="E42" s="66"/>
      <c r="F42" s="66"/>
      <c r="G42" s="66"/>
      <c r="H42" s="66"/>
      <c r="I42" s="66"/>
      <c r="J42" s="66"/>
      <c r="K42" s="66"/>
      <c r="L42" s="66"/>
      <c r="M42" s="66"/>
      <c r="N42" s="66"/>
      <c r="O42" s="66"/>
      <c r="P42" s="66"/>
      <c r="Q42" s="67"/>
    </row>
    <row r="43" spans="1:17" x14ac:dyDescent="0.2">
      <c r="A43" s="65"/>
      <c r="B43" s="66"/>
      <c r="C43" s="66"/>
      <c r="D43" s="66"/>
      <c r="E43" s="66"/>
      <c r="F43" s="66"/>
      <c r="G43" s="66"/>
      <c r="H43" s="66"/>
      <c r="I43" s="66"/>
      <c r="J43" s="66"/>
      <c r="K43" s="66"/>
      <c r="L43" s="66"/>
      <c r="M43" s="66"/>
      <c r="N43" s="66"/>
      <c r="O43" s="66"/>
      <c r="P43" s="66"/>
      <c r="Q43" s="67"/>
    </row>
    <row r="44" spans="1:17" x14ac:dyDescent="0.2">
      <c r="A44" s="65"/>
      <c r="B44" s="66"/>
      <c r="C44" s="66"/>
      <c r="D44" s="66"/>
      <c r="E44" s="66"/>
      <c r="F44" s="66"/>
      <c r="G44" s="66"/>
      <c r="H44" s="66"/>
      <c r="I44" s="66"/>
      <c r="J44" s="66"/>
      <c r="K44" s="66"/>
      <c r="L44" s="66"/>
      <c r="M44" s="66"/>
      <c r="N44" s="66"/>
      <c r="O44" s="66"/>
      <c r="P44" s="66"/>
      <c r="Q44" s="67"/>
    </row>
    <row r="45" spans="1:17" x14ac:dyDescent="0.2">
      <c r="A45" s="65"/>
      <c r="B45" s="66"/>
      <c r="C45" s="66"/>
      <c r="D45" s="66"/>
      <c r="E45" s="66"/>
      <c r="F45" s="66"/>
      <c r="G45" s="66"/>
      <c r="H45" s="66"/>
      <c r="I45" s="66"/>
      <c r="J45" s="66"/>
      <c r="K45" s="66"/>
      <c r="L45" s="66"/>
      <c r="M45" s="66"/>
      <c r="N45" s="66"/>
      <c r="O45" s="66"/>
      <c r="P45" s="66"/>
      <c r="Q45" s="67"/>
    </row>
    <row r="46" spans="1:17" x14ac:dyDescent="0.2">
      <c r="A46" s="65"/>
      <c r="B46" s="66"/>
      <c r="C46" s="66"/>
      <c r="D46" s="66"/>
      <c r="E46" s="66"/>
      <c r="F46" s="66"/>
      <c r="G46" s="66"/>
      <c r="H46" s="66"/>
      <c r="I46" s="66"/>
      <c r="J46" s="66"/>
      <c r="K46" s="66"/>
      <c r="L46" s="66"/>
      <c r="M46" s="66"/>
      <c r="N46" s="66"/>
      <c r="O46" s="66"/>
      <c r="P46" s="66"/>
      <c r="Q46" s="67"/>
    </row>
    <row r="47" spans="1:17" x14ac:dyDescent="0.2">
      <c r="A47" s="65"/>
      <c r="B47" s="66"/>
      <c r="C47" s="66"/>
      <c r="D47" s="66"/>
      <c r="E47" s="66"/>
      <c r="F47" s="66"/>
      <c r="G47" s="66"/>
      <c r="H47" s="66"/>
      <c r="I47" s="66"/>
      <c r="J47" s="66"/>
      <c r="K47" s="66"/>
      <c r="L47" s="66"/>
      <c r="M47" s="66"/>
      <c r="N47" s="66"/>
      <c r="O47" s="66"/>
      <c r="P47" s="66"/>
      <c r="Q47" s="67"/>
    </row>
    <row r="48" spans="1:17" x14ac:dyDescent="0.2">
      <c r="A48" s="65"/>
      <c r="B48" s="66"/>
      <c r="C48" s="66"/>
      <c r="D48" s="66"/>
      <c r="E48" s="66"/>
      <c r="F48" s="66"/>
      <c r="G48" s="66"/>
      <c r="H48" s="66"/>
      <c r="I48" s="66"/>
      <c r="J48" s="66"/>
      <c r="K48" s="66"/>
      <c r="L48" s="66"/>
      <c r="M48" s="66"/>
      <c r="N48" s="66"/>
      <c r="O48" s="66"/>
      <c r="P48" s="66"/>
      <c r="Q48" s="67"/>
    </row>
    <row r="49" spans="1:17" x14ac:dyDescent="0.2">
      <c r="A49" s="65"/>
      <c r="B49" s="66"/>
      <c r="C49" s="66"/>
      <c r="D49" s="66"/>
      <c r="E49" s="66"/>
      <c r="F49" s="66"/>
      <c r="G49" s="66"/>
      <c r="H49" s="66"/>
      <c r="I49" s="66"/>
      <c r="J49" s="66"/>
      <c r="K49" s="66"/>
      <c r="L49" s="66"/>
      <c r="M49" s="66"/>
      <c r="N49" s="66"/>
      <c r="O49" s="66"/>
      <c r="P49" s="66"/>
      <c r="Q49" s="67"/>
    </row>
    <row r="50" spans="1:17" x14ac:dyDescent="0.2">
      <c r="A50" s="65"/>
      <c r="B50" s="66"/>
      <c r="C50" s="66"/>
      <c r="D50" s="66"/>
      <c r="E50" s="66"/>
      <c r="F50" s="66"/>
      <c r="G50" s="66"/>
      <c r="H50" s="66"/>
      <c r="I50" s="66"/>
      <c r="J50" s="66"/>
      <c r="K50" s="66"/>
      <c r="L50" s="66"/>
      <c r="M50" s="66"/>
      <c r="N50" s="66"/>
      <c r="O50" s="66"/>
      <c r="P50" s="66"/>
      <c r="Q50" s="67"/>
    </row>
    <row r="51" spans="1:17" x14ac:dyDescent="0.2">
      <c r="A51" s="65"/>
      <c r="B51" s="66"/>
      <c r="C51" s="66"/>
      <c r="D51" s="66"/>
      <c r="E51" s="66"/>
      <c r="F51" s="66"/>
      <c r="G51" s="66"/>
      <c r="H51" s="66"/>
      <c r="I51" s="66"/>
      <c r="J51" s="66"/>
      <c r="K51" s="66"/>
      <c r="L51" s="66"/>
      <c r="M51" s="66"/>
      <c r="N51" s="66"/>
      <c r="O51" s="66"/>
      <c r="P51" s="66"/>
      <c r="Q51" s="67"/>
    </row>
    <row r="52" spans="1:17" x14ac:dyDescent="0.2">
      <c r="A52" s="65"/>
      <c r="B52" s="66"/>
      <c r="C52" s="66"/>
      <c r="D52" s="66"/>
      <c r="E52" s="66"/>
      <c r="F52" s="66"/>
      <c r="G52" s="66"/>
      <c r="H52" s="66"/>
      <c r="I52" s="66"/>
      <c r="J52" s="66"/>
      <c r="K52" s="66"/>
      <c r="L52" s="66"/>
      <c r="M52" s="66"/>
      <c r="N52" s="66"/>
      <c r="O52" s="66"/>
      <c r="P52" s="66"/>
      <c r="Q52" s="67"/>
    </row>
    <row r="53" spans="1:17" x14ac:dyDescent="0.2">
      <c r="A53" s="65"/>
      <c r="B53" s="66"/>
      <c r="C53" s="66"/>
      <c r="D53" s="66"/>
      <c r="E53" s="66"/>
      <c r="F53" s="66"/>
      <c r="G53" s="66"/>
      <c r="H53" s="66"/>
      <c r="I53" s="66"/>
      <c r="J53" s="66"/>
      <c r="K53" s="66"/>
      <c r="L53" s="66"/>
      <c r="M53" s="66"/>
      <c r="N53" s="66"/>
      <c r="O53" s="66"/>
      <c r="P53" s="66"/>
      <c r="Q53" s="67"/>
    </row>
    <row r="54" spans="1:17" x14ac:dyDescent="0.2">
      <c r="A54" s="65"/>
      <c r="B54" s="66"/>
      <c r="C54" s="66"/>
      <c r="D54" s="66"/>
      <c r="E54" s="66"/>
      <c r="F54" s="66"/>
      <c r="G54" s="66"/>
      <c r="H54" s="66"/>
      <c r="I54" s="66"/>
      <c r="J54" s="66"/>
      <c r="K54" s="66"/>
      <c r="L54" s="66"/>
      <c r="M54" s="66"/>
      <c r="N54" s="66"/>
      <c r="O54" s="66"/>
      <c r="P54" s="66"/>
      <c r="Q54" s="67"/>
    </row>
    <row r="55" spans="1:17" x14ac:dyDescent="0.2">
      <c r="A55" s="65"/>
      <c r="B55" s="66"/>
      <c r="C55" s="66"/>
      <c r="D55" s="66"/>
      <c r="E55" s="66"/>
      <c r="F55" s="66"/>
      <c r="G55" s="66"/>
      <c r="H55" s="66"/>
      <c r="I55" s="66"/>
      <c r="J55" s="66"/>
      <c r="K55" s="66"/>
      <c r="L55" s="66"/>
      <c r="M55" s="66"/>
      <c r="N55" s="66"/>
      <c r="O55" s="66"/>
      <c r="P55" s="66"/>
      <c r="Q55" s="67"/>
    </row>
    <row r="56" spans="1:17" x14ac:dyDescent="0.2">
      <c r="A56" s="65"/>
      <c r="B56" s="66"/>
      <c r="C56" s="66"/>
      <c r="D56" s="66"/>
      <c r="E56" s="66"/>
      <c r="F56" s="66"/>
      <c r="G56" s="66"/>
      <c r="H56" s="66"/>
      <c r="I56" s="66"/>
      <c r="J56" s="66"/>
      <c r="K56" s="66"/>
      <c r="L56" s="66"/>
      <c r="M56" s="66"/>
      <c r="N56" s="66"/>
      <c r="O56" s="66"/>
      <c r="P56" s="66"/>
      <c r="Q56" s="67"/>
    </row>
    <row r="57" spans="1:17" x14ac:dyDescent="0.2">
      <c r="A57" s="65"/>
      <c r="B57" s="66"/>
      <c r="C57" s="66"/>
      <c r="D57" s="66"/>
      <c r="E57" s="66"/>
      <c r="F57" s="66"/>
      <c r="G57" s="66"/>
      <c r="H57" s="66"/>
      <c r="I57" s="66"/>
      <c r="J57" s="66"/>
      <c r="K57" s="66"/>
      <c r="L57" s="66"/>
      <c r="M57" s="66"/>
      <c r="N57" s="66"/>
      <c r="O57" s="66"/>
      <c r="P57" s="66"/>
      <c r="Q57" s="67"/>
    </row>
    <row r="58" spans="1:17" x14ac:dyDescent="0.2">
      <c r="A58" s="65"/>
      <c r="B58" s="66"/>
      <c r="C58" s="66"/>
      <c r="D58" s="66"/>
      <c r="E58" s="66"/>
      <c r="F58" s="66"/>
      <c r="G58" s="66"/>
      <c r="H58" s="66"/>
      <c r="I58" s="66"/>
      <c r="J58" s="66"/>
      <c r="K58" s="66"/>
      <c r="L58" s="66"/>
      <c r="M58" s="66"/>
      <c r="N58" s="66"/>
      <c r="O58" s="66"/>
      <c r="P58" s="66"/>
      <c r="Q58" s="67"/>
    </row>
    <row r="59" spans="1:17" x14ac:dyDescent="0.2">
      <c r="A59" s="65"/>
      <c r="B59" s="66"/>
      <c r="C59" s="66"/>
      <c r="D59" s="66"/>
      <c r="E59" s="66"/>
      <c r="F59" s="66"/>
      <c r="G59" s="66"/>
      <c r="H59" s="66"/>
      <c r="I59" s="66"/>
      <c r="J59" s="66"/>
      <c r="K59" s="66"/>
      <c r="L59" s="66"/>
      <c r="M59" s="66"/>
      <c r="N59" s="66"/>
      <c r="O59" s="66"/>
      <c r="P59" s="66"/>
      <c r="Q59" s="67"/>
    </row>
    <row r="60" spans="1:17" x14ac:dyDescent="0.2">
      <c r="A60" s="65"/>
      <c r="B60" s="66"/>
      <c r="C60" s="66"/>
      <c r="D60" s="66"/>
      <c r="E60" s="66"/>
      <c r="F60" s="66"/>
      <c r="G60" s="66"/>
      <c r="H60" s="66"/>
      <c r="I60" s="66"/>
      <c r="J60" s="66"/>
      <c r="K60" s="66"/>
      <c r="L60" s="66"/>
      <c r="M60" s="66"/>
      <c r="N60" s="66"/>
      <c r="O60" s="66"/>
      <c r="P60" s="66"/>
      <c r="Q60" s="67"/>
    </row>
    <row r="61" spans="1:17" x14ac:dyDescent="0.2">
      <c r="A61" s="65"/>
      <c r="B61" s="66"/>
      <c r="C61" s="66"/>
      <c r="D61" s="66"/>
      <c r="E61" s="66"/>
      <c r="F61" s="66"/>
      <c r="G61" s="66"/>
      <c r="H61" s="66"/>
      <c r="I61" s="66"/>
      <c r="J61" s="66"/>
      <c r="K61" s="66"/>
      <c r="L61" s="66"/>
      <c r="M61" s="66"/>
      <c r="N61" s="66"/>
      <c r="O61" s="66"/>
      <c r="P61" s="66"/>
      <c r="Q61" s="67"/>
    </row>
    <row r="62" spans="1:17" x14ac:dyDescent="0.2">
      <c r="A62" s="65"/>
      <c r="B62" s="66"/>
      <c r="C62" s="66"/>
      <c r="D62" s="66"/>
      <c r="E62" s="66"/>
      <c r="F62" s="66"/>
      <c r="G62" s="66"/>
      <c r="H62" s="66"/>
      <c r="I62" s="66"/>
      <c r="J62" s="66"/>
      <c r="K62" s="66"/>
      <c r="L62" s="66"/>
      <c r="M62" s="66"/>
      <c r="N62" s="66"/>
      <c r="O62" s="66"/>
      <c r="P62" s="66"/>
      <c r="Q62" s="67"/>
    </row>
    <row r="63" spans="1:17" x14ac:dyDescent="0.2">
      <c r="A63" s="65"/>
      <c r="B63" s="66"/>
      <c r="C63" s="66"/>
      <c r="D63" s="66"/>
      <c r="E63" s="66"/>
      <c r="F63" s="66"/>
      <c r="G63" s="66"/>
      <c r="H63" s="66"/>
      <c r="I63" s="66"/>
      <c r="J63" s="66"/>
      <c r="K63" s="66"/>
      <c r="L63" s="66"/>
      <c r="M63" s="66"/>
      <c r="N63" s="66"/>
      <c r="O63" s="66"/>
      <c r="P63" s="66"/>
      <c r="Q63" s="67"/>
    </row>
    <row r="64" spans="1:17" x14ac:dyDescent="0.2">
      <c r="A64" s="65"/>
      <c r="B64" s="66"/>
      <c r="C64" s="66"/>
      <c r="D64" s="66"/>
      <c r="E64" s="66"/>
      <c r="F64" s="66"/>
      <c r="G64" s="66"/>
      <c r="H64" s="66"/>
      <c r="I64" s="66"/>
      <c r="J64" s="66"/>
      <c r="K64" s="66"/>
      <c r="L64" s="66"/>
      <c r="M64" s="66"/>
      <c r="N64" s="66"/>
      <c r="O64" s="66"/>
      <c r="P64" s="66"/>
      <c r="Q64" s="67"/>
    </row>
    <row r="65" spans="1:17" x14ac:dyDescent="0.2">
      <c r="A65" s="65"/>
      <c r="B65" s="66"/>
      <c r="C65" s="66"/>
      <c r="D65" s="66"/>
      <c r="E65" s="66"/>
      <c r="F65" s="66"/>
      <c r="G65" s="66"/>
      <c r="H65" s="66"/>
      <c r="I65" s="66"/>
      <c r="J65" s="66"/>
      <c r="K65" s="66"/>
      <c r="L65" s="66"/>
      <c r="M65" s="66"/>
      <c r="N65" s="66"/>
      <c r="O65" s="66"/>
      <c r="P65" s="66"/>
      <c r="Q65" s="67"/>
    </row>
    <row r="66" spans="1:17" x14ac:dyDescent="0.2">
      <c r="A66" s="65"/>
      <c r="B66" s="66"/>
      <c r="C66" s="66"/>
      <c r="D66" s="66"/>
      <c r="E66" s="66"/>
      <c r="F66" s="66"/>
      <c r="G66" s="66"/>
      <c r="H66" s="66"/>
      <c r="I66" s="66"/>
      <c r="J66" s="66"/>
      <c r="K66" s="66"/>
      <c r="L66" s="66"/>
      <c r="M66" s="66"/>
      <c r="N66" s="66"/>
      <c r="O66" s="66"/>
      <c r="P66" s="66"/>
      <c r="Q66" s="67"/>
    </row>
    <row r="67" spans="1:17" x14ac:dyDescent="0.2">
      <c r="A67" s="65"/>
      <c r="B67" s="66"/>
      <c r="C67" s="66"/>
      <c r="D67" s="66"/>
      <c r="E67" s="66"/>
      <c r="F67" s="66"/>
      <c r="G67" s="66"/>
      <c r="H67" s="66"/>
      <c r="I67" s="66"/>
      <c r="J67" s="66"/>
      <c r="K67" s="66"/>
      <c r="L67" s="66"/>
      <c r="M67" s="66"/>
      <c r="N67" s="66"/>
      <c r="O67" s="66"/>
      <c r="P67" s="66"/>
      <c r="Q67" s="67"/>
    </row>
    <row r="68" spans="1:17" x14ac:dyDescent="0.2">
      <c r="A68" s="65"/>
      <c r="B68" s="66"/>
      <c r="C68" s="66"/>
      <c r="D68" s="66"/>
      <c r="E68" s="66"/>
      <c r="F68" s="66"/>
      <c r="G68" s="66"/>
      <c r="H68" s="66"/>
      <c r="I68" s="66"/>
      <c r="J68" s="66"/>
      <c r="K68" s="66"/>
      <c r="L68" s="66"/>
      <c r="M68" s="66"/>
      <c r="N68" s="66"/>
      <c r="O68" s="66"/>
      <c r="P68" s="66"/>
      <c r="Q68" s="67"/>
    </row>
    <row r="69" spans="1:17" x14ac:dyDescent="0.2">
      <c r="A69" s="65"/>
      <c r="B69" s="66"/>
      <c r="C69" s="66"/>
      <c r="D69" s="66"/>
      <c r="E69" s="66"/>
      <c r="F69" s="66"/>
      <c r="G69" s="66"/>
      <c r="H69" s="66"/>
      <c r="I69" s="66"/>
      <c r="J69" s="66"/>
      <c r="K69" s="66"/>
      <c r="L69" s="66"/>
      <c r="M69" s="66"/>
      <c r="N69" s="66"/>
      <c r="O69" s="66"/>
      <c r="P69" s="66"/>
      <c r="Q69" s="67"/>
    </row>
    <row r="70" spans="1:17" x14ac:dyDescent="0.2">
      <c r="A70" s="65"/>
      <c r="B70" s="66"/>
      <c r="C70" s="66"/>
      <c r="D70" s="66"/>
      <c r="E70" s="66"/>
      <c r="F70" s="66"/>
      <c r="G70" s="66"/>
      <c r="H70" s="66"/>
      <c r="I70" s="66"/>
      <c r="J70" s="66"/>
      <c r="K70" s="66"/>
      <c r="L70" s="66"/>
      <c r="M70" s="66"/>
      <c r="N70" s="66"/>
      <c r="O70" s="66"/>
      <c r="P70" s="66"/>
      <c r="Q70" s="67"/>
    </row>
    <row r="71" spans="1:17" x14ac:dyDescent="0.2">
      <c r="A71" s="65"/>
      <c r="B71" s="66"/>
      <c r="C71" s="66"/>
      <c r="D71" s="66"/>
      <c r="E71" s="66"/>
      <c r="F71" s="66"/>
      <c r="G71" s="66"/>
      <c r="H71" s="66"/>
      <c r="I71" s="66"/>
      <c r="J71" s="66"/>
      <c r="K71" s="66"/>
      <c r="L71" s="66"/>
      <c r="M71" s="66"/>
      <c r="N71" s="66"/>
      <c r="O71" s="66"/>
      <c r="P71" s="66"/>
      <c r="Q71" s="67"/>
    </row>
    <row r="72" spans="1:17" x14ac:dyDescent="0.2">
      <c r="A72" s="65"/>
      <c r="B72" s="66"/>
      <c r="C72" s="66"/>
      <c r="D72" s="66"/>
      <c r="E72" s="66"/>
      <c r="F72" s="66"/>
      <c r="G72" s="66"/>
      <c r="H72" s="66"/>
      <c r="I72" s="66"/>
      <c r="J72" s="66"/>
      <c r="K72" s="66"/>
      <c r="L72" s="66"/>
      <c r="M72" s="66"/>
      <c r="N72" s="66"/>
      <c r="O72" s="66"/>
      <c r="P72" s="66"/>
      <c r="Q72" s="67"/>
    </row>
    <row r="73" spans="1:17" x14ac:dyDescent="0.2">
      <c r="A73" s="65"/>
      <c r="B73" s="66"/>
      <c r="C73" s="66"/>
      <c r="D73" s="66"/>
      <c r="E73" s="66"/>
      <c r="F73" s="66"/>
      <c r="G73" s="66"/>
      <c r="H73" s="66"/>
      <c r="I73" s="66"/>
      <c r="J73" s="66"/>
      <c r="K73" s="66"/>
      <c r="L73" s="66"/>
      <c r="M73" s="66"/>
      <c r="N73" s="66"/>
      <c r="O73" s="66"/>
      <c r="P73" s="66"/>
      <c r="Q73" s="67"/>
    </row>
    <row r="74" spans="1:17" x14ac:dyDescent="0.2">
      <c r="A74" s="68"/>
      <c r="B74" s="69"/>
      <c r="C74" s="69"/>
      <c r="D74" s="69"/>
      <c r="E74" s="69"/>
      <c r="F74" s="69"/>
      <c r="G74" s="69"/>
      <c r="H74" s="69"/>
      <c r="I74" s="69"/>
      <c r="J74" s="69"/>
      <c r="K74" s="69"/>
      <c r="L74" s="69"/>
      <c r="M74" s="69"/>
      <c r="N74" s="69"/>
      <c r="O74" s="69"/>
      <c r="P74" s="69"/>
      <c r="Q74" s="70"/>
    </row>
  </sheetData>
  <sheetProtection selectLockedCells="1"/>
  <mergeCells count="32">
    <mergeCell ref="A34:Q34"/>
    <mergeCell ref="A35:Q74"/>
    <mergeCell ref="B27:Q27"/>
    <mergeCell ref="B28:Q28"/>
    <mergeCell ref="B29:Q29"/>
    <mergeCell ref="B30:Q30"/>
    <mergeCell ref="B31:Q31"/>
    <mergeCell ref="B32:Q32"/>
    <mergeCell ref="B26:Q26"/>
    <mergeCell ref="B13:J13"/>
    <mergeCell ref="B14:J14"/>
    <mergeCell ref="A15:J15"/>
    <mergeCell ref="B16:J16"/>
    <mergeCell ref="B17:J17"/>
    <mergeCell ref="B18:J18"/>
    <mergeCell ref="A20:Q20"/>
    <mergeCell ref="A21:Q21"/>
    <mergeCell ref="A23:Q23"/>
    <mergeCell ref="B24:Q24"/>
    <mergeCell ref="B25:Q25"/>
    <mergeCell ref="B12:J12"/>
    <mergeCell ref="D1:I2"/>
    <mergeCell ref="K2:Q2"/>
    <mergeCell ref="K3:N3"/>
    <mergeCell ref="O3:Q3"/>
    <mergeCell ref="K4:N5"/>
    <mergeCell ref="O4:Q5"/>
    <mergeCell ref="K7:Q7"/>
    <mergeCell ref="A8:J8"/>
    <mergeCell ref="B9:J9"/>
    <mergeCell ref="B10:J10"/>
    <mergeCell ref="B11:J11"/>
  </mergeCells>
  <printOptions horizontalCentered="1" verticalCentered="1"/>
  <pageMargins left="0.25" right="0.25" top="0.75" bottom="0.75" header="0.3" footer="0.3"/>
  <pageSetup scale="70" fitToWidth="0" fitToHeight="2" orientation="landscape" horizontalDpi="1200" verticalDpi="1200" r:id="rId1"/>
  <rowBreaks count="1" manualBreakCount="1">
    <brk id="32" max="16"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Choices!$A$1</xm:f>
          </x14:formula1>
          <xm:sqref>K9:Q14 K16:Q18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zoomScale="85" zoomScaleNormal="85" workbookViewId="0">
      <pane xSplit="2" ySplit="5" topLeftCell="D6" activePane="bottomRight" state="frozen"/>
      <selection pane="topRight" activeCell="C1" sqref="C1"/>
      <selection pane="bottomLeft" activeCell="A6" sqref="A6"/>
      <selection pane="bottomRight" activeCell="B29" sqref="B29"/>
    </sheetView>
  </sheetViews>
  <sheetFormatPr defaultColWidth="9.140625" defaultRowHeight="15" x14ac:dyDescent="0.2"/>
  <cols>
    <col min="1" max="1" width="3.85546875" style="2" bestFit="1" customWidth="1"/>
    <col min="2" max="2" width="53.42578125" style="4" bestFit="1" customWidth="1"/>
    <col min="3" max="3" width="9.140625" style="5"/>
    <col min="4" max="4" width="3.28515625" style="1" customWidth="1"/>
    <col min="5" max="11" width="5.7109375" style="3" customWidth="1"/>
    <col min="12" max="12" width="3.7109375" style="1" customWidth="1"/>
    <col min="13" max="13" width="5.85546875" style="1" customWidth="1"/>
    <col min="14" max="20" width="5.85546875" style="3" customWidth="1"/>
    <col min="21" max="21" width="4.140625" style="1" customWidth="1"/>
    <col min="22" max="22" width="12.140625" style="1" bestFit="1" customWidth="1"/>
    <col min="23" max="23" width="14.28515625" style="1" bestFit="1" customWidth="1"/>
    <col min="24" max="24" width="26.42578125" style="1" bestFit="1" customWidth="1"/>
    <col min="25" max="25" width="12.7109375" style="1" bestFit="1" customWidth="1"/>
    <col min="26" max="26" width="16.28515625" style="1" bestFit="1" customWidth="1"/>
    <col min="27" max="27" width="18.42578125" style="1" customWidth="1"/>
    <col min="28" max="16384" width="9.140625" style="1"/>
  </cols>
  <sheetData>
    <row r="1" spans="1:27" ht="15.75" x14ac:dyDescent="0.25">
      <c r="B1" s="93"/>
      <c r="C1" s="94" t="s">
        <v>20</v>
      </c>
      <c r="D1" s="94"/>
      <c r="E1" s="94"/>
      <c r="F1" s="94"/>
      <c r="G1" s="94"/>
      <c r="H1" s="94"/>
      <c r="I1" s="94"/>
      <c r="J1" s="94"/>
      <c r="K1" s="94"/>
      <c r="L1" s="94"/>
      <c r="M1" s="94"/>
      <c r="N1" s="94"/>
      <c r="O1" s="94"/>
      <c r="P1" s="94"/>
      <c r="Q1" s="94"/>
      <c r="R1" s="94"/>
      <c r="S1" s="94"/>
      <c r="T1" s="94"/>
    </row>
    <row r="2" spans="1:27" ht="15.75" x14ac:dyDescent="0.25">
      <c r="B2" s="93"/>
      <c r="C2" s="95" t="s">
        <v>21</v>
      </c>
      <c r="D2" s="95"/>
      <c r="E2" s="95"/>
      <c r="F2" s="95"/>
      <c r="G2" s="96"/>
      <c r="H2" s="97"/>
      <c r="I2" s="97"/>
      <c r="J2" s="98"/>
      <c r="K2" s="6"/>
      <c r="L2" s="99" t="s">
        <v>25</v>
      </c>
      <c r="M2" s="99"/>
      <c r="N2" s="99"/>
      <c r="O2" s="99"/>
      <c r="P2" s="100"/>
      <c r="Q2" s="101"/>
      <c r="R2" s="101"/>
      <c r="S2" s="102"/>
      <c r="T2" s="6"/>
    </row>
    <row r="3" spans="1:27" ht="15.75" x14ac:dyDescent="0.25">
      <c r="B3" s="93"/>
      <c r="C3" s="95" t="s">
        <v>22</v>
      </c>
      <c r="D3" s="95"/>
      <c r="E3" s="95"/>
      <c r="F3" s="95"/>
      <c r="G3" s="96"/>
      <c r="H3" s="97"/>
      <c r="I3" s="97"/>
      <c r="J3" s="98"/>
      <c r="K3" s="6"/>
      <c r="L3" s="99" t="s">
        <v>24</v>
      </c>
      <c r="M3" s="99"/>
      <c r="N3" s="99"/>
      <c r="O3" s="99"/>
      <c r="P3" s="96"/>
      <c r="Q3" s="97"/>
      <c r="R3" s="97"/>
      <c r="S3" s="98"/>
      <c r="T3" s="6"/>
    </row>
    <row r="4" spans="1:27" ht="15.75" x14ac:dyDescent="0.25">
      <c r="B4" s="93"/>
      <c r="C4" s="95" t="s">
        <v>23</v>
      </c>
      <c r="D4" s="95"/>
      <c r="E4" s="95"/>
      <c r="F4" s="95"/>
      <c r="G4" s="103"/>
      <c r="H4" s="104"/>
      <c r="I4" s="104"/>
      <c r="J4" s="105"/>
      <c r="K4" s="6"/>
      <c r="L4" s="99" t="s">
        <v>26</v>
      </c>
      <c r="M4" s="99"/>
      <c r="N4" s="99"/>
      <c r="O4" s="99"/>
      <c r="P4" s="100"/>
      <c r="Q4" s="101"/>
      <c r="R4" s="101"/>
      <c r="S4" s="102"/>
      <c r="T4" s="6"/>
    </row>
    <row r="5" spans="1:27" ht="9.75" customHeight="1" x14ac:dyDescent="0.2">
      <c r="A5" s="1"/>
      <c r="B5" s="1"/>
      <c r="C5" s="7"/>
      <c r="D5" s="7"/>
      <c r="E5" s="7"/>
      <c r="F5" s="7"/>
      <c r="G5" s="7"/>
      <c r="H5" s="7"/>
      <c r="I5" s="7"/>
      <c r="J5" s="7"/>
      <c r="K5" s="7"/>
      <c r="L5" s="7"/>
      <c r="M5" s="7"/>
      <c r="N5" s="7"/>
      <c r="O5" s="7"/>
      <c r="P5" s="7"/>
      <c r="Q5" s="7"/>
      <c r="R5" s="7"/>
      <c r="S5" s="7"/>
      <c r="T5" s="7"/>
    </row>
    <row r="6" spans="1:27" ht="9.75" customHeight="1" x14ac:dyDescent="0.2">
      <c r="A6" s="1"/>
      <c r="B6" s="1"/>
      <c r="C6" s="1"/>
      <c r="E6" s="1"/>
      <c r="F6" s="1"/>
      <c r="G6" s="1"/>
      <c r="H6" s="1"/>
      <c r="I6" s="1"/>
      <c r="J6" s="1"/>
      <c r="K6" s="1"/>
      <c r="N6" s="1"/>
      <c r="O6" s="1"/>
      <c r="P6" s="1"/>
      <c r="Q6" s="1"/>
      <c r="R6" s="1"/>
      <c r="S6" s="1"/>
      <c r="T6" s="1"/>
    </row>
    <row r="7" spans="1:27" ht="15.75" customHeight="1" x14ac:dyDescent="0.2">
      <c r="E7" s="87" t="s">
        <v>17</v>
      </c>
      <c r="F7" s="87"/>
      <c r="G7" s="87"/>
      <c r="H7" s="87"/>
      <c r="I7" s="87"/>
      <c r="J7" s="87"/>
      <c r="K7" s="87"/>
      <c r="M7" s="87" t="s">
        <v>19</v>
      </c>
      <c r="N7" s="87"/>
      <c r="O7" s="87"/>
      <c r="P7" s="87"/>
      <c r="Q7" s="87"/>
      <c r="R7" s="87"/>
      <c r="S7" s="87"/>
      <c r="T7" s="87"/>
    </row>
    <row r="8" spans="1:27" ht="15.75" x14ac:dyDescent="0.25">
      <c r="A8" s="86" t="s">
        <v>27</v>
      </c>
      <c r="B8" s="86"/>
      <c r="C8" s="10" t="s">
        <v>16</v>
      </c>
      <c r="D8" s="8"/>
      <c r="E8" s="6">
        <v>1</v>
      </c>
      <c r="F8" s="6">
        <v>2</v>
      </c>
      <c r="G8" s="6">
        <v>3</v>
      </c>
      <c r="H8" s="6">
        <v>4</v>
      </c>
      <c r="I8" s="6">
        <v>5</v>
      </c>
      <c r="J8" s="6">
        <v>6</v>
      </c>
      <c r="K8" s="6">
        <v>7</v>
      </c>
      <c r="L8" s="8"/>
      <c r="M8" s="6" t="s">
        <v>18</v>
      </c>
      <c r="N8" s="6">
        <v>1</v>
      </c>
      <c r="O8" s="6">
        <v>2</v>
      </c>
      <c r="P8" s="6">
        <v>3</v>
      </c>
      <c r="Q8" s="6">
        <v>4</v>
      </c>
      <c r="R8" s="6">
        <v>5</v>
      </c>
      <c r="S8" s="6">
        <v>6</v>
      </c>
      <c r="T8" s="6">
        <v>7</v>
      </c>
      <c r="V8" s="1" t="s">
        <v>34</v>
      </c>
      <c r="W8" s="1" t="s">
        <v>35</v>
      </c>
      <c r="X8" s="1" t="s">
        <v>36</v>
      </c>
      <c r="Z8" s="1" t="s">
        <v>37</v>
      </c>
      <c r="AA8" s="1" t="s">
        <v>38</v>
      </c>
    </row>
    <row r="9" spans="1:27" s="3" customFormat="1" ht="18" customHeight="1" x14ac:dyDescent="0.25">
      <c r="A9" s="11">
        <v>1</v>
      </c>
      <c r="B9" s="12" t="s">
        <v>0</v>
      </c>
      <c r="C9" s="13"/>
      <c r="E9" s="11">
        <f>IF('Feedback Report'!K9="x",1,0)</f>
        <v>0</v>
      </c>
      <c r="F9" s="11">
        <f>IF('Feedback Report'!L9="X",2,0)</f>
        <v>0</v>
      </c>
      <c r="G9" s="11">
        <f>IF('Feedback Report'!M9="x",3,0)</f>
        <v>0</v>
      </c>
      <c r="H9" s="11">
        <f>IF('Feedback Report'!N9="x",4,0)</f>
        <v>0</v>
      </c>
      <c r="I9" s="11">
        <f>IF('Feedback Report'!O9="x",5,0)</f>
        <v>5</v>
      </c>
      <c r="J9" s="11">
        <f>IF('Feedback Report'!P9="x",6,0)</f>
        <v>0</v>
      </c>
      <c r="K9" s="11">
        <f>IF('Feedback Report'!Q9="x",7,0)</f>
        <v>0</v>
      </c>
      <c r="M9" s="11"/>
      <c r="N9" s="11" t="e">
        <f>IF('Feedback Report'!#REF!="x",1,0)</f>
        <v>#REF!</v>
      </c>
      <c r="O9" s="11" t="e">
        <f>IF('Feedback Report'!#REF!="X",2,0)</f>
        <v>#REF!</v>
      </c>
      <c r="P9" s="11" t="e">
        <f>IF('Feedback Report'!#REF!="x",3,0)</f>
        <v>#REF!</v>
      </c>
      <c r="Q9" s="11" t="e">
        <f>IF('Feedback Report'!#REF!="x",4,0)</f>
        <v>#REF!</v>
      </c>
      <c r="R9" s="11" t="e">
        <f>IF('Feedback Report'!#REF!="x",5,0)</f>
        <v>#REF!</v>
      </c>
      <c r="S9" s="11" t="e">
        <f>IF('Feedback Report'!#REF!="x",6,0)</f>
        <v>#REF!</v>
      </c>
      <c r="T9" s="11" t="e">
        <f>IF('Feedback Report'!#REF!="x",7,0)</f>
        <v>#REF!</v>
      </c>
      <c r="V9" s="3">
        <f>SUM(E9:K9)</f>
        <v>5</v>
      </c>
      <c r="W9" s="3" t="e">
        <f>SUM(M9:T9)</f>
        <v>#REF!</v>
      </c>
      <c r="X9" s="3" t="e">
        <f>IF(V9&gt;=2,V9*W9,0)</f>
        <v>#REF!</v>
      </c>
      <c r="Z9" s="3">
        <f>IF(V9&gt;=4,1,0)</f>
        <v>1</v>
      </c>
      <c r="AA9" s="3" t="e">
        <f>IF(W9&gt;=4,1,0)</f>
        <v>#REF!</v>
      </c>
    </row>
    <row r="10" spans="1:27" s="3" customFormat="1" ht="18" customHeight="1" x14ac:dyDescent="0.25">
      <c r="A10" s="11">
        <v>2</v>
      </c>
      <c r="B10" s="12" t="s">
        <v>1</v>
      </c>
      <c r="C10" s="13"/>
      <c r="E10" s="11">
        <f>IF('Feedback Report'!K10="x",1,0)</f>
        <v>0</v>
      </c>
      <c r="F10" s="11">
        <f>IF('Feedback Report'!L10="X",2,0)</f>
        <v>0</v>
      </c>
      <c r="G10" s="11">
        <f>IF('Feedback Report'!M10="x",3,0)</f>
        <v>0</v>
      </c>
      <c r="H10" s="11">
        <f>IF('Feedback Report'!N10="x",4,0)</f>
        <v>0</v>
      </c>
      <c r="I10" s="11">
        <f>IF('Feedback Report'!O10="x",5,0)</f>
        <v>0</v>
      </c>
      <c r="J10" s="11">
        <f>IF('Feedback Report'!P10="x",6,0)</f>
        <v>6</v>
      </c>
      <c r="K10" s="11">
        <f>IF('Feedback Report'!Q10="x",7,0)</f>
        <v>0</v>
      </c>
      <c r="M10" s="11"/>
      <c r="N10" s="11" t="e">
        <f>IF('Feedback Report'!#REF!="x",1,0)</f>
        <v>#REF!</v>
      </c>
      <c r="O10" s="11" t="e">
        <f>IF('Feedback Report'!#REF!="X",2,0)</f>
        <v>#REF!</v>
      </c>
      <c r="P10" s="11" t="e">
        <f>IF('Feedback Report'!#REF!="x",3,0)</f>
        <v>#REF!</v>
      </c>
      <c r="Q10" s="11" t="e">
        <f>IF('Feedback Report'!#REF!="x",4,0)</f>
        <v>#REF!</v>
      </c>
      <c r="R10" s="11" t="e">
        <f>IF('Feedback Report'!#REF!="x",5,0)</f>
        <v>#REF!</v>
      </c>
      <c r="S10" s="11" t="e">
        <f>IF('Feedback Report'!#REF!="x",6,0)</f>
        <v>#REF!</v>
      </c>
      <c r="T10" s="11" t="e">
        <f>IF('Feedback Report'!#REF!="x",7,0)</f>
        <v>#REF!</v>
      </c>
      <c r="V10" s="3">
        <f t="shared" ref="V10:V18" si="0">SUM(E10:K10)</f>
        <v>6</v>
      </c>
      <c r="W10" s="3" t="e">
        <f t="shared" ref="W10:W18" si="1">SUM(M10:T10)</f>
        <v>#REF!</v>
      </c>
      <c r="X10" s="3" t="e">
        <f t="shared" ref="X10:X18" si="2">IF(V10&gt;=2,V10*W10,0)</f>
        <v>#REF!</v>
      </c>
      <c r="Z10" s="3">
        <f t="shared" ref="Z10:Z18" si="3">IF(V10&gt;=4,1,0)</f>
        <v>1</v>
      </c>
      <c r="AA10" s="3" t="e">
        <f t="shared" ref="AA10:AA18" si="4">IF(W10&gt;=4,1,0)</f>
        <v>#REF!</v>
      </c>
    </row>
    <row r="11" spans="1:27" s="3" customFormat="1" ht="18" customHeight="1" x14ac:dyDescent="0.25">
      <c r="A11" s="11">
        <v>3</v>
      </c>
      <c r="B11" s="12" t="s">
        <v>2</v>
      </c>
      <c r="C11" s="13"/>
      <c r="E11" s="11">
        <f>IF('Feedback Report'!K11="x",1,0)</f>
        <v>0</v>
      </c>
      <c r="F11" s="11">
        <f>IF('Feedback Report'!L11="X",2,0)</f>
        <v>0</v>
      </c>
      <c r="G11" s="11">
        <f>IF('Feedback Report'!M11="x",3,0)</f>
        <v>3</v>
      </c>
      <c r="H11" s="11">
        <f>IF('Feedback Report'!N11="x",4,0)</f>
        <v>0</v>
      </c>
      <c r="I11" s="11">
        <f>IF('Feedback Report'!O11="x",5,0)</f>
        <v>0</v>
      </c>
      <c r="J11" s="11">
        <f>IF('Feedback Report'!P11="x",6,0)</f>
        <v>0</v>
      </c>
      <c r="K11" s="11">
        <f>IF('Feedback Report'!Q11="x",7,0)</f>
        <v>0</v>
      </c>
      <c r="M11" s="11"/>
      <c r="N11" s="11" t="e">
        <f>IF('Feedback Report'!#REF!="x",1,0)</f>
        <v>#REF!</v>
      </c>
      <c r="O11" s="11" t="e">
        <f>IF('Feedback Report'!#REF!="X",2,0)</f>
        <v>#REF!</v>
      </c>
      <c r="P11" s="11" t="e">
        <f>IF('Feedback Report'!#REF!="x",3,0)</f>
        <v>#REF!</v>
      </c>
      <c r="Q11" s="11" t="e">
        <f>IF('Feedback Report'!#REF!="x",4,0)</f>
        <v>#REF!</v>
      </c>
      <c r="R11" s="11" t="e">
        <f>IF('Feedback Report'!#REF!="x",5,0)</f>
        <v>#REF!</v>
      </c>
      <c r="S11" s="11" t="e">
        <f>IF('Feedback Report'!#REF!="x",6,0)</f>
        <v>#REF!</v>
      </c>
      <c r="T11" s="11" t="e">
        <f>IF('Feedback Report'!#REF!="x",7,0)</f>
        <v>#REF!</v>
      </c>
      <c r="V11" s="3">
        <f t="shared" si="0"/>
        <v>3</v>
      </c>
      <c r="W11" s="3" t="e">
        <f t="shared" si="1"/>
        <v>#REF!</v>
      </c>
      <c r="X11" s="3" t="e">
        <f t="shared" si="2"/>
        <v>#REF!</v>
      </c>
      <c r="Z11" s="3">
        <f t="shared" si="3"/>
        <v>0</v>
      </c>
      <c r="AA11" s="3" t="e">
        <f t="shared" si="4"/>
        <v>#REF!</v>
      </c>
    </row>
    <row r="12" spans="1:27" s="3" customFormat="1" ht="18" customHeight="1" x14ac:dyDescent="0.25">
      <c r="A12" s="11">
        <v>4</v>
      </c>
      <c r="B12" s="12" t="s">
        <v>3</v>
      </c>
      <c r="C12" s="13"/>
      <c r="E12" s="11">
        <f>IF('Feedback Report'!K12="x",1,0)</f>
        <v>0</v>
      </c>
      <c r="F12" s="11">
        <f>IF('Feedback Report'!L12="X",2,0)</f>
        <v>0</v>
      </c>
      <c r="G12" s="11">
        <f>IF('Feedback Report'!M12="x",3,0)</f>
        <v>0</v>
      </c>
      <c r="H12" s="11">
        <f>IF('Feedback Report'!N12="x",4,0)</f>
        <v>0</v>
      </c>
      <c r="I12" s="11">
        <f>IF('Feedback Report'!O12="x",5,0)</f>
        <v>0</v>
      </c>
      <c r="J12" s="11">
        <f>IF('Feedback Report'!P12="x",6,0)</f>
        <v>0</v>
      </c>
      <c r="K12" s="11">
        <f>IF('Feedback Report'!Q12="x",7,0)</f>
        <v>7</v>
      </c>
      <c r="M12" s="11"/>
      <c r="N12" s="11" t="e">
        <f>IF('Feedback Report'!#REF!="x",1,0)</f>
        <v>#REF!</v>
      </c>
      <c r="O12" s="11" t="e">
        <f>IF('Feedback Report'!#REF!="X",2,0)</f>
        <v>#REF!</v>
      </c>
      <c r="P12" s="11" t="e">
        <f>IF('Feedback Report'!#REF!="x",3,0)</f>
        <v>#REF!</v>
      </c>
      <c r="Q12" s="11" t="e">
        <f>IF('Feedback Report'!#REF!="x",4,0)</f>
        <v>#REF!</v>
      </c>
      <c r="R12" s="11" t="e">
        <f>IF('Feedback Report'!#REF!="x",5,0)</f>
        <v>#REF!</v>
      </c>
      <c r="S12" s="11" t="e">
        <f>IF('Feedback Report'!#REF!="x",6,0)</f>
        <v>#REF!</v>
      </c>
      <c r="T12" s="11" t="e">
        <f>IF('Feedback Report'!#REF!="x",7,0)</f>
        <v>#REF!</v>
      </c>
      <c r="V12" s="3">
        <f t="shared" si="0"/>
        <v>7</v>
      </c>
      <c r="W12" s="3" t="e">
        <f t="shared" si="1"/>
        <v>#REF!</v>
      </c>
      <c r="X12" s="3" t="e">
        <f t="shared" si="2"/>
        <v>#REF!</v>
      </c>
      <c r="Z12" s="3">
        <f t="shared" si="3"/>
        <v>1</v>
      </c>
      <c r="AA12" s="3" t="e">
        <f t="shared" si="4"/>
        <v>#REF!</v>
      </c>
    </row>
    <row r="13" spans="1:27" s="3" customFormat="1" ht="18" customHeight="1" x14ac:dyDescent="0.25">
      <c r="A13" s="11">
        <v>5</v>
      </c>
      <c r="B13" s="12" t="s">
        <v>4</v>
      </c>
      <c r="C13" s="13"/>
      <c r="E13" s="11">
        <f>IF('Feedback Report'!K13="x",1,0)</f>
        <v>0</v>
      </c>
      <c r="F13" s="11">
        <f>IF('Feedback Report'!L13="X",2,0)</f>
        <v>0</v>
      </c>
      <c r="G13" s="11">
        <f>IF('Feedback Report'!M13="x",3,0)</f>
        <v>0</v>
      </c>
      <c r="H13" s="11">
        <f>IF('Feedback Report'!N13="x",4,0)</f>
        <v>0</v>
      </c>
      <c r="I13" s="11">
        <f>IF('Feedback Report'!O13="x",5,0)</f>
        <v>0</v>
      </c>
      <c r="J13" s="11">
        <f>IF('Feedback Report'!P13="x",6,0)</f>
        <v>0</v>
      </c>
      <c r="K13" s="11">
        <f>IF('Feedback Report'!Q13="x",7,0)</f>
        <v>7</v>
      </c>
      <c r="M13" s="11"/>
      <c r="N13" s="11" t="e">
        <f>IF('Feedback Report'!#REF!="x",1,0)</f>
        <v>#REF!</v>
      </c>
      <c r="O13" s="11" t="e">
        <f>IF('Feedback Report'!#REF!="X",2,0)</f>
        <v>#REF!</v>
      </c>
      <c r="P13" s="11" t="e">
        <f>IF('Feedback Report'!#REF!="x",3,0)</f>
        <v>#REF!</v>
      </c>
      <c r="Q13" s="11" t="e">
        <f>IF('Feedback Report'!#REF!="x",4,0)</f>
        <v>#REF!</v>
      </c>
      <c r="R13" s="11" t="e">
        <f>IF('Feedback Report'!#REF!="x",5,0)</f>
        <v>#REF!</v>
      </c>
      <c r="S13" s="11" t="e">
        <f>IF('Feedback Report'!#REF!="x",6,0)</f>
        <v>#REF!</v>
      </c>
      <c r="T13" s="11" t="e">
        <f>IF('Feedback Report'!#REF!="x",7,0)</f>
        <v>#REF!</v>
      </c>
      <c r="V13" s="3">
        <f t="shared" si="0"/>
        <v>7</v>
      </c>
      <c r="W13" s="3" t="e">
        <f t="shared" si="1"/>
        <v>#REF!</v>
      </c>
      <c r="X13" s="3" t="e">
        <f t="shared" si="2"/>
        <v>#REF!</v>
      </c>
      <c r="Z13" s="3">
        <f t="shared" si="3"/>
        <v>1</v>
      </c>
      <c r="AA13" s="3" t="e">
        <f t="shared" si="4"/>
        <v>#REF!</v>
      </c>
    </row>
    <row r="14" spans="1:27" s="3" customFormat="1" ht="18" customHeight="1" x14ac:dyDescent="0.25">
      <c r="A14" s="11">
        <v>6</v>
      </c>
      <c r="B14" s="12" t="s">
        <v>5</v>
      </c>
      <c r="C14" s="13"/>
      <c r="E14" s="11">
        <f>IF('Feedback Report'!K14="x",1,0)</f>
        <v>0</v>
      </c>
      <c r="F14" s="11">
        <f>IF('Feedback Report'!L14="X",2,0)</f>
        <v>0</v>
      </c>
      <c r="G14" s="11">
        <f>IF('Feedback Report'!M14="x",3,0)</f>
        <v>0</v>
      </c>
      <c r="H14" s="11">
        <f>IF('Feedback Report'!N14="x",4,0)</f>
        <v>4</v>
      </c>
      <c r="I14" s="11">
        <f>IF('Feedback Report'!O14="x",5,0)</f>
        <v>0</v>
      </c>
      <c r="J14" s="11">
        <f>IF('Feedback Report'!P14="x",6,0)</f>
        <v>0</v>
      </c>
      <c r="K14" s="11">
        <f>IF('Feedback Report'!Q14="x",7,0)</f>
        <v>0</v>
      </c>
      <c r="M14" s="11"/>
      <c r="N14" s="11" t="e">
        <f>IF('Feedback Report'!#REF!="x",1,0)</f>
        <v>#REF!</v>
      </c>
      <c r="O14" s="11" t="e">
        <f>IF('Feedback Report'!#REF!="X",2,0)</f>
        <v>#REF!</v>
      </c>
      <c r="P14" s="11" t="e">
        <f>IF('Feedback Report'!#REF!="x",3,0)</f>
        <v>#REF!</v>
      </c>
      <c r="Q14" s="11" t="e">
        <f>IF('Feedback Report'!#REF!="x",4,0)</f>
        <v>#REF!</v>
      </c>
      <c r="R14" s="11" t="e">
        <f>IF('Feedback Report'!#REF!="x",5,0)</f>
        <v>#REF!</v>
      </c>
      <c r="S14" s="11" t="e">
        <f>IF('Feedback Report'!#REF!="x",6,0)</f>
        <v>#REF!</v>
      </c>
      <c r="T14" s="11" t="e">
        <f>IF('Feedback Report'!#REF!="x",7,0)</f>
        <v>#REF!</v>
      </c>
      <c r="V14" s="3">
        <f t="shared" si="0"/>
        <v>4</v>
      </c>
      <c r="W14" s="3" t="e">
        <f t="shared" si="1"/>
        <v>#REF!</v>
      </c>
      <c r="X14" s="3" t="e">
        <f t="shared" si="2"/>
        <v>#REF!</v>
      </c>
      <c r="Z14" s="3">
        <f t="shared" si="3"/>
        <v>1</v>
      </c>
      <c r="AA14" s="3" t="e">
        <f t="shared" si="4"/>
        <v>#REF!</v>
      </c>
    </row>
    <row r="15" spans="1:27" s="3" customFormat="1" ht="18" customHeight="1" x14ac:dyDescent="0.25">
      <c r="A15" s="11">
        <v>7</v>
      </c>
      <c r="B15" s="12" t="s">
        <v>6</v>
      </c>
      <c r="C15" s="13"/>
      <c r="E15" s="11" t="e">
        <f>IF('Feedback Report'!#REF!="x",1,0)</f>
        <v>#REF!</v>
      </c>
      <c r="F15" s="11" t="e">
        <f>IF('Feedback Report'!#REF!="X",2,0)</f>
        <v>#REF!</v>
      </c>
      <c r="G15" s="11" t="e">
        <f>IF('Feedback Report'!#REF!="x",3,0)</f>
        <v>#REF!</v>
      </c>
      <c r="H15" s="11" t="e">
        <f>IF('Feedback Report'!#REF!="x",4,0)</f>
        <v>#REF!</v>
      </c>
      <c r="I15" s="11" t="e">
        <f>IF('Feedback Report'!#REF!="x",5,0)</f>
        <v>#REF!</v>
      </c>
      <c r="J15" s="11" t="e">
        <f>IF('Feedback Report'!#REF!="x",6,0)</f>
        <v>#REF!</v>
      </c>
      <c r="K15" s="11" t="e">
        <f>IF('Feedback Report'!#REF!="x",7,0)</f>
        <v>#REF!</v>
      </c>
      <c r="M15" s="11"/>
      <c r="N15" s="11" t="e">
        <f>IF('Feedback Report'!#REF!="x",1,0)</f>
        <v>#REF!</v>
      </c>
      <c r="O15" s="11" t="e">
        <f>IF('Feedback Report'!#REF!="X",2,0)</f>
        <v>#REF!</v>
      </c>
      <c r="P15" s="11" t="e">
        <f>IF('Feedback Report'!#REF!="x",3,0)</f>
        <v>#REF!</v>
      </c>
      <c r="Q15" s="11" t="e">
        <f>IF('Feedback Report'!#REF!="x",4,0)</f>
        <v>#REF!</v>
      </c>
      <c r="R15" s="11" t="e">
        <f>IF('Feedback Report'!#REF!="x",5,0)</f>
        <v>#REF!</v>
      </c>
      <c r="S15" s="11" t="e">
        <f>IF('Feedback Report'!#REF!="x",6,0)</f>
        <v>#REF!</v>
      </c>
      <c r="T15" s="11" t="e">
        <f>IF('Feedback Report'!#REF!="x",7,0)</f>
        <v>#REF!</v>
      </c>
      <c r="V15" s="3" t="e">
        <f t="shared" si="0"/>
        <v>#REF!</v>
      </c>
      <c r="W15" s="3" t="e">
        <f t="shared" si="1"/>
        <v>#REF!</v>
      </c>
      <c r="X15" s="3" t="e">
        <f t="shared" si="2"/>
        <v>#REF!</v>
      </c>
      <c r="Z15" s="3" t="e">
        <f t="shared" si="3"/>
        <v>#REF!</v>
      </c>
      <c r="AA15" s="3" t="e">
        <f t="shared" si="4"/>
        <v>#REF!</v>
      </c>
    </row>
    <row r="16" spans="1:27" s="3" customFormat="1" ht="18" customHeight="1" x14ac:dyDescent="0.25">
      <c r="A16" s="11">
        <v>8</v>
      </c>
      <c r="B16" s="12" t="s">
        <v>7</v>
      </c>
      <c r="C16" s="13"/>
      <c r="E16" s="11" t="e">
        <f>IF('Feedback Report'!#REF!="x",1,0)</f>
        <v>#REF!</v>
      </c>
      <c r="F16" s="11" t="e">
        <f>IF('Feedback Report'!#REF!="X",2,0)</f>
        <v>#REF!</v>
      </c>
      <c r="G16" s="11" t="e">
        <f>IF('Feedback Report'!#REF!="x",3,0)</f>
        <v>#REF!</v>
      </c>
      <c r="H16" s="11" t="e">
        <f>IF('Feedback Report'!#REF!="x",4,0)</f>
        <v>#REF!</v>
      </c>
      <c r="I16" s="11" t="e">
        <f>IF('Feedback Report'!#REF!="x",5,0)</f>
        <v>#REF!</v>
      </c>
      <c r="J16" s="11" t="e">
        <f>IF('Feedback Report'!#REF!="x",6,0)</f>
        <v>#REF!</v>
      </c>
      <c r="K16" s="11" t="e">
        <f>IF('Feedback Report'!#REF!="x",7,0)</f>
        <v>#REF!</v>
      </c>
      <c r="M16" s="11"/>
      <c r="N16" s="11" t="e">
        <f>IF('Feedback Report'!#REF!="x",1,0)</f>
        <v>#REF!</v>
      </c>
      <c r="O16" s="11" t="e">
        <f>IF('Feedback Report'!#REF!="X",2,0)</f>
        <v>#REF!</v>
      </c>
      <c r="P16" s="11" t="e">
        <f>IF('Feedback Report'!#REF!="x",3,0)</f>
        <v>#REF!</v>
      </c>
      <c r="Q16" s="11" t="e">
        <f>IF('Feedback Report'!#REF!="x",4,0)</f>
        <v>#REF!</v>
      </c>
      <c r="R16" s="11" t="e">
        <f>IF('Feedback Report'!#REF!="x",5,0)</f>
        <v>#REF!</v>
      </c>
      <c r="S16" s="11" t="e">
        <f>IF('Feedback Report'!#REF!="x",6,0)</f>
        <v>#REF!</v>
      </c>
      <c r="T16" s="11" t="e">
        <f>IF('Feedback Report'!#REF!="x",7,0)</f>
        <v>#REF!</v>
      </c>
      <c r="V16" s="3" t="e">
        <f t="shared" si="0"/>
        <v>#REF!</v>
      </c>
      <c r="W16" s="3" t="e">
        <f t="shared" si="1"/>
        <v>#REF!</v>
      </c>
      <c r="X16" s="3" t="e">
        <f t="shared" si="2"/>
        <v>#REF!</v>
      </c>
      <c r="Z16" s="3" t="e">
        <f t="shared" si="3"/>
        <v>#REF!</v>
      </c>
      <c r="AA16" s="3" t="e">
        <f t="shared" si="4"/>
        <v>#REF!</v>
      </c>
    </row>
    <row r="17" spans="1:27" s="3" customFormat="1" ht="18" customHeight="1" x14ac:dyDescent="0.25">
      <c r="A17" s="11">
        <v>9</v>
      </c>
      <c r="B17" s="12" t="s">
        <v>8</v>
      </c>
      <c r="C17" s="13"/>
      <c r="E17" s="11" t="e">
        <f>IF('Feedback Report'!#REF!="x",1,0)</f>
        <v>#REF!</v>
      </c>
      <c r="F17" s="11" t="e">
        <f>IF('Feedback Report'!#REF!="X",2,0)</f>
        <v>#REF!</v>
      </c>
      <c r="G17" s="11" t="e">
        <f>IF('Feedback Report'!#REF!="x",3,0)</f>
        <v>#REF!</v>
      </c>
      <c r="H17" s="11" t="e">
        <f>IF('Feedback Report'!#REF!="x",4,0)</f>
        <v>#REF!</v>
      </c>
      <c r="I17" s="11" t="e">
        <f>IF('Feedback Report'!#REF!="x",5,0)</f>
        <v>#REF!</v>
      </c>
      <c r="J17" s="11" t="e">
        <f>IF('Feedback Report'!#REF!="x",6,0)</f>
        <v>#REF!</v>
      </c>
      <c r="K17" s="11" t="e">
        <f>IF('Feedback Report'!#REF!="x",7,0)</f>
        <v>#REF!</v>
      </c>
      <c r="M17" s="11"/>
      <c r="N17" s="11" t="e">
        <f>IF('Feedback Report'!#REF!="x",1,0)</f>
        <v>#REF!</v>
      </c>
      <c r="O17" s="11" t="e">
        <f>IF('Feedback Report'!#REF!="X",2,0)</f>
        <v>#REF!</v>
      </c>
      <c r="P17" s="11" t="e">
        <f>IF('Feedback Report'!#REF!="x",3,0)</f>
        <v>#REF!</v>
      </c>
      <c r="Q17" s="11" t="e">
        <f>IF('Feedback Report'!#REF!="x",4,0)</f>
        <v>#REF!</v>
      </c>
      <c r="R17" s="11" t="e">
        <f>IF('Feedback Report'!#REF!="x",5,0)</f>
        <v>#REF!</v>
      </c>
      <c r="S17" s="11" t="e">
        <f>IF('Feedback Report'!#REF!="x",6,0)</f>
        <v>#REF!</v>
      </c>
      <c r="T17" s="11" t="e">
        <f>IF('Feedback Report'!#REF!="x",7,0)</f>
        <v>#REF!</v>
      </c>
      <c r="V17" s="3" t="e">
        <f t="shared" si="0"/>
        <v>#REF!</v>
      </c>
      <c r="W17" s="3" t="e">
        <f t="shared" si="1"/>
        <v>#REF!</v>
      </c>
      <c r="X17" s="3" t="e">
        <f t="shared" si="2"/>
        <v>#REF!</v>
      </c>
      <c r="Z17" s="3" t="e">
        <f t="shared" si="3"/>
        <v>#REF!</v>
      </c>
      <c r="AA17" s="3" t="e">
        <f t="shared" si="4"/>
        <v>#REF!</v>
      </c>
    </row>
    <row r="18" spans="1:27" s="3" customFormat="1" ht="18" customHeight="1" x14ac:dyDescent="0.25">
      <c r="A18" s="11">
        <v>10</v>
      </c>
      <c r="B18" s="12" t="s">
        <v>9</v>
      </c>
      <c r="C18" s="13"/>
      <c r="E18" s="11" t="e">
        <f>IF('Feedback Report'!#REF!="x",1,0)</f>
        <v>#REF!</v>
      </c>
      <c r="F18" s="11" t="e">
        <f>IF('Feedback Report'!#REF!="X",2,0)</f>
        <v>#REF!</v>
      </c>
      <c r="G18" s="11" t="e">
        <f>IF('Feedback Report'!#REF!="x",3,0)</f>
        <v>#REF!</v>
      </c>
      <c r="H18" s="11" t="e">
        <f>IF('Feedback Report'!#REF!="x",4,0)</f>
        <v>#REF!</v>
      </c>
      <c r="I18" s="11" t="e">
        <f>IF('Feedback Report'!#REF!="x",5,0)</f>
        <v>#REF!</v>
      </c>
      <c r="J18" s="11" t="e">
        <f>IF('Feedback Report'!#REF!="x",6,0)</f>
        <v>#REF!</v>
      </c>
      <c r="K18" s="11" t="e">
        <f>IF('Feedback Report'!#REF!="x",7,0)</f>
        <v>#REF!</v>
      </c>
      <c r="M18" s="11"/>
      <c r="N18" s="11" t="e">
        <f>IF('Feedback Report'!#REF!="x",1,0)</f>
        <v>#REF!</v>
      </c>
      <c r="O18" s="11" t="e">
        <f>IF('Feedback Report'!#REF!="X",2,0)</f>
        <v>#REF!</v>
      </c>
      <c r="P18" s="11" t="e">
        <f>IF('Feedback Report'!#REF!="x",3,0)</f>
        <v>#REF!</v>
      </c>
      <c r="Q18" s="11" t="e">
        <f>IF('Feedback Report'!#REF!="x",4,0)</f>
        <v>#REF!</v>
      </c>
      <c r="R18" s="11" t="e">
        <f>IF('Feedback Report'!#REF!="x",5,0)</f>
        <v>#REF!</v>
      </c>
      <c r="S18" s="11" t="e">
        <f>IF('Feedback Report'!#REF!="x",6,0)</f>
        <v>#REF!</v>
      </c>
      <c r="T18" s="11" t="e">
        <f>IF('Feedback Report'!#REF!="x",7,0)</f>
        <v>#REF!</v>
      </c>
      <c r="V18" s="3" t="e">
        <f t="shared" si="0"/>
        <v>#REF!</v>
      </c>
      <c r="W18" s="3" t="e">
        <f t="shared" si="1"/>
        <v>#REF!</v>
      </c>
      <c r="X18" s="3" t="e">
        <f t="shared" si="2"/>
        <v>#REF!</v>
      </c>
      <c r="Z18" s="3" t="e">
        <f t="shared" si="3"/>
        <v>#REF!</v>
      </c>
      <c r="AA18" s="3" t="e">
        <f t="shared" si="4"/>
        <v>#REF!</v>
      </c>
    </row>
    <row r="19" spans="1:27" s="3" customFormat="1" ht="18" customHeight="1" x14ac:dyDescent="0.25">
      <c r="A19" s="86" t="s">
        <v>28</v>
      </c>
      <c r="B19" s="86"/>
      <c r="C19" s="10" t="s">
        <v>16</v>
      </c>
      <c r="D19" s="9"/>
      <c r="E19" s="6">
        <v>1</v>
      </c>
      <c r="F19" s="6">
        <v>2</v>
      </c>
      <c r="G19" s="6">
        <v>3</v>
      </c>
      <c r="H19" s="6">
        <v>4</v>
      </c>
      <c r="I19" s="6">
        <v>5</v>
      </c>
      <c r="J19" s="6">
        <v>6</v>
      </c>
      <c r="K19" s="6">
        <v>7</v>
      </c>
      <c r="L19" s="9"/>
      <c r="M19" s="87" t="s">
        <v>29</v>
      </c>
      <c r="N19" s="87"/>
      <c r="O19" s="87"/>
      <c r="P19" s="87"/>
      <c r="Q19" s="87"/>
      <c r="R19" s="87"/>
      <c r="S19" s="87"/>
      <c r="T19" s="87"/>
      <c r="Y19" s="3" t="s">
        <v>39</v>
      </c>
      <c r="Z19" s="3" t="e">
        <f>SUM(Z9:Z18)</f>
        <v>#REF!</v>
      </c>
      <c r="AA19" s="3" t="e">
        <f>SUM(AA9:AA18)</f>
        <v>#REF!</v>
      </c>
    </row>
    <row r="20" spans="1:27" s="3" customFormat="1" ht="18" customHeight="1" x14ac:dyDescent="0.25">
      <c r="A20" s="11">
        <v>1</v>
      </c>
      <c r="B20" s="12" t="s">
        <v>10</v>
      </c>
      <c r="C20" s="13"/>
      <c r="E20" s="11">
        <f>IF('Feedback Report'!K16="x",1,0)</f>
        <v>0</v>
      </c>
      <c r="F20" s="11">
        <f>IF('Feedback Report'!L16="X",2,0)</f>
        <v>0</v>
      </c>
      <c r="G20" s="11">
        <f>IF('Feedback Report'!M16="x",3,0)</f>
        <v>0</v>
      </c>
      <c r="H20" s="11">
        <f>IF('Feedback Report'!N16="x",4,0)</f>
        <v>0</v>
      </c>
      <c r="I20" s="11">
        <f>IF('Feedback Report'!O16="x",5,0)</f>
        <v>0</v>
      </c>
      <c r="J20" s="11">
        <f>IF('Feedback Report'!P16="x",6,0)</f>
        <v>6</v>
      </c>
      <c r="K20" s="11">
        <f>IF('Feedback Report'!Q16="x",7,0)</f>
        <v>0</v>
      </c>
      <c r="M20" s="88" t="s">
        <v>30</v>
      </c>
      <c r="N20" s="88"/>
      <c r="O20" s="88"/>
      <c r="P20" s="88"/>
      <c r="Q20" s="88"/>
      <c r="R20" s="88"/>
      <c r="S20" s="88" t="e">
        <f>SUM(E20:K24)</f>
        <v>#REF!</v>
      </c>
      <c r="T20" s="88"/>
      <c r="Y20" s="3" t="s">
        <v>40</v>
      </c>
      <c r="Z20" s="3" t="e">
        <f>IF(Z19&gt;=5,1,0)</f>
        <v>#REF!</v>
      </c>
      <c r="AA20" s="3" t="e">
        <f>IF(AA19&gt;=5,1,0)</f>
        <v>#REF!</v>
      </c>
    </row>
    <row r="21" spans="1:27" s="3" customFormat="1" ht="18" customHeight="1" x14ac:dyDescent="0.25">
      <c r="A21" s="11">
        <v>2</v>
      </c>
      <c r="B21" s="12" t="s">
        <v>11</v>
      </c>
      <c r="C21" s="13"/>
      <c r="E21" s="11">
        <f>IF('Feedback Report'!K17="x",1,0)</f>
        <v>0</v>
      </c>
      <c r="F21" s="11">
        <f>IF('Feedback Report'!L17="X",2,0)</f>
        <v>0</v>
      </c>
      <c r="G21" s="11">
        <f>IF('Feedback Report'!M17="x",3,0)</f>
        <v>0</v>
      </c>
      <c r="H21" s="11">
        <f>IF('Feedback Report'!N17="x",4,0)</f>
        <v>0</v>
      </c>
      <c r="I21" s="11">
        <f>IF('Feedback Report'!O17="x",5,0)</f>
        <v>5</v>
      </c>
      <c r="J21" s="11">
        <f>IF('Feedback Report'!P17="x",6,0)</f>
        <v>0</v>
      </c>
      <c r="K21" s="11">
        <f>IF('Feedback Report'!Q17="x",7,0)</f>
        <v>0</v>
      </c>
      <c r="Y21" s="3" t="s">
        <v>41</v>
      </c>
      <c r="Z21" s="92" t="e">
        <f>SUM(Z20:AA20)</f>
        <v>#REF!</v>
      </c>
      <c r="AA21" s="92"/>
    </row>
    <row r="22" spans="1:27" s="3" customFormat="1" ht="18" customHeight="1" x14ac:dyDescent="0.25">
      <c r="A22" s="11">
        <v>3</v>
      </c>
      <c r="B22" s="12" t="s">
        <v>12</v>
      </c>
      <c r="C22" s="13"/>
      <c r="E22" s="11">
        <f>IF('Feedback Report'!K18="x",1,0)</f>
        <v>0</v>
      </c>
      <c r="F22" s="11">
        <f>IF('Feedback Report'!L18="X",2,0)</f>
        <v>0</v>
      </c>
      <c r="G22" s="11">
        <f>IF('Feedback Report'!M18="x",3,0)</f>
        <v>0</v>
      </c>
      <c r="H22" s="11">
        <f>IF('Feedback Report'!N18="x",4,0)</f>
        <v>0</v>
      </c>
      <c r="I22" s="11">
        <f>IF('Feedback Report'!O18="x",5,0)</f>
        <v>0</v>
      </c>
      <c r="J22" s="11">
        <f>IF('Feedback Report'!P18="x",6,0)</f>
        <v>0</v>
      </c>
      <c r="K22" s="11">
        <f>IF('Feedback Report'!Q18="x",7,0)</f>
        <v>7</v>
      </c>
      <c r="M22" s="88" t="s">
        <v>31</v>
      </c>
      <c r="N22" s="88"/>
      <c r="O22" s="88"/>
      <c r="P22" s="88"/>
      <c r="Q22" s="88"/>
      <c r="R22" s="88"/>
      <c r="S22" s="88" t="e">
        <f>SUM(X9:X18)</f>
        <v>#REF!</v>
      </c>
      <c r="T22" s="88"/>
      <c r="Y22" s="3" t="s">
        <v>42</v>
      </c>
      <c r="Z22" s="92" t="e">
        <f>IF(Z21=2,1,0)</f>
        <v>#REF!</v>
      </c>
      <c r="AA22" s="92"/>
    </row>
    <row r="23" spans="1:27" s="3" customFormat="1" ht="18" customHeight="1" x14ac:dyDescent="0.25">
      <c r="A23" s="11">
        <v>4</v>
      </c>
      <c r="B23" s="12" t="s">
        <v>13</v>
      </c>
      <c r="C23" s="13"/>
      <c r="E23" s="11">
        <f>IF('Feedback Report'!K19="x",1,0)</f>
        <v>0</v>
      </c>
      <c r="F23" s="11">
        <f>IF('Feedback Report'!L19="X",2,0)</f>
        <v>0</v>
      </c>
      <c r="G23" s="11">
        <f>IF('Feedback Report'!M19="x",3,0)</f>
        <v>0</v>
      </c>
      <c r="H23" s="11">
        <f>IF('Feedback Report'!N19="x",4,0)</f>
        <v>0</v>
      </c>
      <c r="I23" s="11">
        <f>IF('Feedback Report'!O19="x",5,0)</f>
        <v>0</v>
      </c>
      <c r="J23" s="11">
        <f>IF('Feedback Report'!P19="x",6,0)</f>
        <v>0</v>
      </c>
      <c r="K23" s="11">
        <f>IF('Feedback Report'!Q19="x",7,0)</f>
        <v>0</v>
      </c>
    </row>
    <row r="24" spans="1:27" s="3" customFormat="1" ht="18" customHeight="1" thickBot="1" x14ac:dyDescent="0.3">
      <c r="A24" s="14">
        <v>5</v>
      </c>
      <c r="B24" s="15" t="s">
        <v>14</v>
      </c>
      <c r="C24" s="16"/>
      <c r="E24" s="14">
        <f>IF('Feedback Report'!M23="x",1,0)</f>
        <v>0</v>
      </c>
      <c r="F24" s="14" t="e">
        <f>IF('Feedback Report'!#REF!="X",2,0)</f>
        <v>#REF!</v>
      </c>
      <c r="G24" s="14" t="e">
        <f>IF('Feedback Report'!#REF!="x",3,0)</f>
        <v>#REF!</v>
      </c>
      <c r="H24" s="14">
        <f>IF('Feedback Report'!N23="x",4,0)</f>
        <v>0</v>
      </c>
      <c r="I24" s="14">
        <f>IF('Feedback Report'!O23="x",5,0)</f>
        <v>0</v>
      </c>
      <c r="J24" s="14">
        <f>IF('Feedback Report'!P23="x",6,0)</f>
        <v>0</v>
      </c>
      <c r="K24" s="14">
        <f>IF('Feedback Report'!Q23="x",7,0)</f>
        <v>0</v>
      </c>
      <c r="M24" s="89" t="s">
        <v>32</v>
      </c>
      <c r="N24" s="90"/>
      <c r="O24" s="90"/>
      <c r="P24" s="90"/>
      <c r="Q24" s="90"/>
      <c r="R24" s="90"/>
      <c r="S24" s="90" t="e">
        <f>IF(Z22=1,"YES","NO")</f>
        <v>#REF!</v>
      </c>
      <c r="T24" s="90"/>
    </row>
    <row r="25" spans="1:27" s="3" customFormat="1" ht="18" customHeight="1" thickTop="1" x14ac:dyDescent="0.25">
      <c r="A25" s="17"/>
      <c r="B25" s="18" t="s">
        <v>15</v>
      </c>
      <c r="C25" s="19"/>
      <c r="D25" s="20"/>
      <c r="E25" s="17">
        <f>IF('Feedback Report'!M24="x",1,0)</f>
        <v>0</v>
      </c>
      <c r="F25" s="17" t="e">
        <f>IF('Feedback Report'!#REF!="X",2,0)</f>
        <v>#REF!</v>
      </c>
      <c r="G25" s="17" t="e">
        <f>IF('Feedback Report'!#REF!="x",3,0)</f>
        <v>#REF!</v>
      </c>
      <c r="H25" s="17">
        <f>IF('Feedback Report'!N24="x",4,0)</f>
        <v>0</v>
      </c>
      <c r="I25" s="17">
        <f>IF('Feedback Report'!O24="x",5,0)</f>
        <v>0</v>
      </c>
      <c r="J25" s="17">
        <f>IF('Feedback Report'!P24="x",6,0)</f>
        <v>0</v>
      </c>
      <c r="K25" s="17">
        <f>IF('Feedback Report'!Q24="x",7,0)</f>
        <v>0</v>
      </c>
      <c r="M25" s="91"/>
      <c r="N25" s="91"/>
      <c r="O25" s="91"/>
      <c r="P25" s="91"/>
      <c r="Q25" s="91"/>
      <c r="R25" s="91"/>
      <c r="S25" s="91"/>
      <c r="T25" s="91"/>
    </row>
    <row r="26" spans="1:27" x14ac:dyDescent="0.2">
      <c r="M26" s="3"/>
    </row>
  </sheetData>
  <mergeCells count="27">
    <mergeCell ref="B1:B4"/>
    <mergeCell ref="C1:T1"/>
    <mergeCell ref="C2:F2"/>
    <mergeCell ref="G2:J2"/>
    <mergeCell ref="L2:O2"/>
    <mergeCell ref="P2:S2"/>
    <mergeCell ref="C3:F3"/>
    <mergeCell ref="G3:J3"/>
    <mergeCell ref="L3:O3"/>
    <mergeCell ref="P3:S3"/>
    <mergeCell ref="C4:F4"/>
    <mergeCell ref="G4:J4"/>
    <mergeCell ref="L4:O4"/>
    <mergeCell ref="P4:S4"/>
    <mergeCell ref="E7:K7"/>
    <mergeCell ref="M7:T7"/>
    <mergeCell ref="M24:R25"/>
    <mergeCell ref="S24:T25"/>
    <mergeCell ref="Z21:AA21"/>
    <mergeCell ref="Z22:AA22"/>
    <mergeCell ref="M22:R22"/>
    <mergeCell ref="S22:T22"/>
    <mergeCell ref="A8:B8"/>
    <mergeCell ref="A19:B19"/>
    <mergeCell ref="M19:T19"/>
    <mergeCell ref="M20:R20"/>
    <mergeCell ref="S20:T2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Choices</vt:lpstr>
      <vt:lpstr>Feedback Report</vt:lpstr>
      <vt:lpstr>Feedback Report (2 pages)</vt:lpstr>
      <vt:lpstr>Scoring Sheet</vt:lpstr>
      <vt:lpstr>'Feedback Report'!Print_Area</vt:lpstr>
      <vt:lpstr>'Feedback Report (2 pages)'!Print_Area</vt:lpstr>
    </vt:vector>
  </TitlesOfParts>
  <Company>RTI International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Bryan Garner</dc:creator>
  <cp:lastModifiedBy>Authorized User</cp:lastModifiedBy>
  <cp:lastPrinted>2019-06-13T19:42:56Z</cp:lastPrinted>
  <dcterms:created xsi:type="dcterms:W3CDTF">2015-04-20T19:43:30Z</dcterms:created>
  <dcterms:modified xsi:type="dcterms:W3CDTF">2019-06-21T20:20:45Z</dcterms:modified>
</cp:coreProperties>
</file>